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Etária'!$A$7:$F$55</definedName>
  </definedNames>
  <calcPr calcId="152511"/>
</workbook>
</file>

<file path=xl/calcChain.xml><?xml version="1.0" encoding="utf-8"?>
<calcChain xmlns="http://schemas.openxmlformats.org/spreadsheetml/2006/main">
  <c r="E18" i="5" l="1"/>
  <c r="E17" i="5"/>
  <c r="H49" i="18"/>
  <c r="H48" i="18"/>
  <c r="E11" i="5" l="1"/>
  <c r="E10" i="5"/>
  <c r="H45" i="18"/>
  <c r="H44" i="18"/>
  <c r="E8" i="5" l="1"/>
  <c r="E9" i="5"/>
  <c r="E12" i="5"/>
  <c r="E13" i="5"/>
  <c r="E14" i="5"/>
  <c r="E15" i="5"/>
  <c r="E16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H43" i="18" l="1"/>
  <c r="A56" i="5" l="1"/>
  <c r="G53" i="18" l="1"/>
  <c r="F53" i="18"/>
  <c r="E53" i="18"/>
  <c r="D53" i="18"/>
  <c r="C53" i="18"/>
  <c r="B53" i="18"/>
  <c r="H52" i="18"/>
  <c r="H51" i="18"/>
  <c r="H50" i="18"/>
  <c r="H47" i="18"/>
  <c r="H46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3" i="18" l="1"/>
  <c r="I11" i="18" l="1"/>
  <c r="I48" i="18"/>
  <c r="I49" i="18"/>
  <c r="I12" i="18"/>
  <c r="I45" i="18"/>
  <c r="I44" i="18"/>
  <c r="I13" i="18"/>
  <c r="I10" i="18"/>
  <c r="I52" i="18"/>
  <c r="I17" i="18"/>
  <c r="I14" i="18"/>
  <c r="I16" i="18"/>
  <c r="I43" i="18"/>
  <c r="I31" i="18"/>
  <c r="I34" i="18"/>
  <c r="I41" i="18"/>
  <c r="I47" i="18"/>
  <c r="I27" i="18"/>
  <c r="I30" i="18"/>
  <c r="I33" i="18"/>
  <c r="I40" i="18"/>
  <c r="I8" i="18"/>
  <c r="I46" i="18"/>
  <c r="I19" i="18"/>
  <c r="I51" i="18"/>
  <c r="I26" i="18"/>
  <c r="I29" i="18"/>
  <c r="I9" i="18"/>
  <c r="I32" i="18"/>
  <c r="I20" i="18"/>
  <c r="I35" i="18"/>
  <c r="I15" i="18"/>
  <c r="I42" i="18"/>
  <c r="I18" i="18"/>
  <c r="I50" i="18"/>
  <c r="I25" i="18"/>
  <c r="I28" i="18"/>
  <c r="I24" i="18"/>
  <c r="I39" i="18"/>
  <c r="I23" i="18"/>
  <c r="I38" i="18"/>
  <c r="I22" i="18"/>
  <c r="I37" i="18"/>
  <c r="I21" i="18"/>
  <c r="I36" i="18"/>
  <c r="I53" i="18" l="1"/>
  <c r="B53" i="5" l="1"/>
  <c r="C53" i="5"/>
  <c r="D53" i="5"/>
  <c r="J27" i="1" l="1"/>
  <c r="E53" i="5" l="1"/>
  <c r="F17" i="5" l="1"/>
  <c r="F18" i="5"/>
  <c r="F11" i="5"/>
  <c r="F10" i="5"/>
  <c r="F20" i="5"/>
  <c r="F28" i="5"/>
  <c r="F12" i="5"/>
  <c r="F13" i="5"/>
  <c r="F27" i="5"/>
  <c r="F29" i="5"/>
  <c r="F36" i="5"/>
  <c r="F8" i="5"/>
  <c r="F15" i="5"/>
  <c r="F24" i="5"/>
  <c r="F9" i="5"/>
  <c r="F31" i="5"/>
  <c r="F23" i="5"/>
  <c r="F14" i="5"/>
  <c r="F39" i="5"/>
  <c r="F32" i="5"/>
  <c r="F34" i="5"/>
  <c r="F41" i="5"/>
  <c r="F26" i="5"/>
  <c r="F37" i="5"/>
  <c r="F46" i="5"/>
  <c r="F51" i="5"/>
  <c r="F48" i="5"/>
  <c r="F33" i="5"/>
  <c r="F43" i="5"/>
  <c r="F45" i="5"/>
  <c r="F40" i="5"/>
  <c r="F44" i="5"/>
  <c r="F19" i="5"/>
  <c r="F50" i="5"/>
  <c r="F35" i="5"/>
  <c r="F22" i="5"/>
  <c r="F16" i="5"/>
  <c r="F21" i="5"/>
  <c r="F52" i="5"/>
  <c r="F25" i="5"/>
  <c r="F49" i="5"/>
  <c r="F47" i="5"/>
  <c r="F42" i="5"/>
  <c r="F30" i="5"/>
  <c r="F38" i="5"/>
  <c r="F53" i="5" l="1"/>
</calcChain>
</file>

<file path=xl/sharedStrings.xml><?xml version="1.0" encoding="utf-8"?>
<sst xmlns="http://schemas.openxmlformats.org/spreadsheetml/2006/main" count="173" uniqueCount="103">
  <si>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</si>
  <si>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</si>
  <si>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</si>
  <si>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</si>
  <si>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</si>
  <si>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</si>
  <si>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</si>
  <si>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</si>
  <si>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</si>
  <si>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</si>
  <si>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</si>
  <si>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</si>
  <si>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</si>
  <si>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</si>
  <si>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</si>
  <si>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</si>
  <si>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</si>
  <si>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</si>
  <si>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</si>
  <si>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</si>
  <si>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</si>
  <si>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</si>
  <si>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</si>
  <si>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</si>
  <si>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</si>
  <si>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</si>
  <si>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</si>
  <si>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</si>
  <si>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</si>
  <si>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</si>
  <si>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</si>
  <si>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</si>
  <si>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</si>
  <si>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</si>
  <si>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</si>
  <si>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</si>
  <si>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</si>
  <si>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</si>
  <si>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</si>
  <si>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</si>
  <si>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</si>
  <si>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</si>
  <si>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</si>
  <si>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</si>
  <si>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</si>
  <si>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</si>
  <si>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</si>
  <si>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</si>
  <si>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</si>
  <si>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</si>
  <si>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</si>
  <si>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</si>
  <si>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</si>
  <si>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</si>
  <si>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</si>
  <si>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</si>
  <si>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</si>
  <si>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</si>
  <si>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</si>
  <si>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</si>
  <si>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</si>
  <si>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</si>
  <si>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</si>
  <si>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</si>
  <si>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</si>
  <si>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</si>
  <si>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</si>
  <si>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</si>
  <si>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</si>
  <si>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</si>
  <si>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</si>
  <si>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</si>
  <si>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</si>
  <si>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</si>
  <si>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</si>
  <si>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</si>
  <si>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</si>
  <si>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</si>
  <si>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</si>
  <si>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</si>
  <si>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</si>
  <si>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</si>
  <si>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</si>
  <si>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</si>
  <si>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</si>
  <si>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</si>
  <si>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</si>
  <si>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</si>
  <si>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</si>
  <si>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</si>
  <si>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</si>
  <si>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30.11.2018</t>
  </si>
  <si>
    <t>07.12.2018</t>
  </si>
  <si>
    <t>14.12.2018</t>
  </si>
  <si>
    <t>ATO OBSCENO</t>
  </si>
  <si>
    <t>VIAS DE FATO</t>
  </si>
  <si>
    <t>21.12.2018</t>
  </si>
  <si>
    <t>BOLETIM ESTATÍSTICO SEMANAL - Posição 21.12.2018</t>
  </si>
  <si>
    <t>ADOLESCENTES POR REGIÃO DE MORADIA E DE CUMPRIMENTO - Posição 21.12.2018</t>
  </si>
  <si>
    <t>Posição: 21.12.2018</t>
  </si>
  <si>
    <t>ATOS INFRACIONAIS POR ARTIGO DO ECA - POSIÇÃO EM 21.12.2018</t>
  </si>
  <si>
    <t>POSIÇÃO:- CORTE NUPRIE 21.12.2018</t>
  </si>
  <si>
    <t>ATOS INFRACIONAIS POR FAIXA ETÁRIA - POSIÇÃO EM 21.12.2018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</si>
</sst>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97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91</v>
      </c>
      <c r="C7" s="8" t="s">
        <v>92</v>
      </c>
      <c r="D7" s="8" t="s">
        <v>93</v>
      </c>
      <c r="E7" s="63" t="s">
        <v>96</v>
      </c>
      <c r="F7" s="3"/>
      <c r="G7" s="9" t="s">
        <v>17</v>
      </c>
      <c r="H7" s="73" t="s">
        <v>91</v>
      </c>
      <c r="I7" s="73" t="s">
        <v>92</v>
      </c>
      <c r="J7" s="8" t="s">
        <v>93</v>
      </c>
      <c r="K7" s="63" t="s">
        <v>96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504</v>
      </c>
      <c r="I8" s="21">
        <v>491</v>
      </c>
      <c r="J8" s="21">
        <v>451</v>
      </c>
      <c r="K8" s="60">
        <v>409</v>
      </c>
    </row>
    <row r="9" spans="1:11" ht="18.75" customHeight="1">
      <c r="A9" s="11" t="s">
        <v>4</v>
      </c>
      <c r="B9" s="12">
        <v>40</v>
      </c>
      <c r="C9" s="12">
        <v>47</v>
      </c>
      <c r="D9" s="12">
        <v>31</v>
      </c>
      <c r="E9" s="65">
        <v>37</v>
      </c>
      <c r="F9" s="3"/>
      <c r="G9" s="17" t="s">
        <v>20</v>
      </c>
      <c r="H9" s="19">
        <v>5994</v>
      </c>
      <c r="I9" s="19">
        <v>5860</v>
      </c>
      <c r="J9" s="19">
        <v>5629</v>
      </c>
      <c r="K9" s="61">
        <v>5328</v>
      </c>
    </row>
    <row r="10" spans="1:11" ht="15.75" customHeight="1" thickBot="1">
      <c r="A10" s="11" t="s">
        <v>5</v>
      </c>
      <c r="B10" s="12">
        <v>1199</v>
      </c>
      <c r="C10" s="12">
        <v>1102</v>
      </c>
      <c r="D10" s="12">
        <v>938</v>
      </c>
      <c r="E10" s="65">
        <v>624</v>
      </c>
      <c r="F10" s="3"/>
      <c r="G10" s="74" t="s">
        <v>25</v>
      </c>
      <c r="H10" s="75">
        <v>1957</v>
      </c>
      <c r="I10" s="75">
        <v>1910</v>
      </c>
      <c r="J10" s="75">
        <v>1834</v>
      </c>
      <c r="K10" s="76">
        <v>1742</v>
      </c>
    </row>
    <row r="11" spans="1:11" ht="18" customHeight="1" thickTop="1" thickBot="1">
      <c r="A11" s="11" t="s">
        <v>6</v>
      </c>
      <c r="B11" s="12">
        <v>6671</v>
      </c>
      <c r="C11" s="12">
        <v>6558</v>
      </c>
      <c r="D11" s="12">
        <v>6402</v>
      </c>
      <c r="E11" s="65">
        <v>6279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39</v>
      </c>
      <c r="C12" s="12">
        <v>37</v>
      </c>
      <c r="D12" s="12">
        <v>38</v>
      </c>
      <c r="E12" s="65">
        <v>42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89</v>
      </c>
      <c r="B13" s="14">
        <v>121</v>
      </c>
      <c r="C13" s="14">
        <v>123</v>
      </c>
      <c r="D13" s="14">
        <v>118</v>
      </c>
      <c r="E13" s="65">
        <v>115</v>
      </c>
      <c r="F13" s="3"/>
      <c r="G13" s="53" t="s">
        <v>17</v>
      </c>
      <c r="H13" s="54" t="s">
        <v>91</v>
      </c>
      <c r="I13" s="54" t="s">
        <v>92</v>
      </c>
      <c r="J13" s="54" t="s">
        <v>93</v>
      </c>
      <c r="K13" s="72" t="s">
        <v>96</v>
      </c>
    </row>
    <row r="14" spans="1:11" ht="15.75" customHeight="1">
      <c r="A14" s="11" t="s">
        <v>9</v>
      </c>
      <c r="B14" s="14">
        <v>384</v>
      </c>
      <c r="C14" s="14">
        <v>393</v>
      </c>
      <c r="D14" s="14">
        <v>386</v>
      </c>
      <c r="E14" s="65">
        <v>381</v>
      </c>
      <c r="F14" s="3"/>
      <c r="G14" s="55" t="s">
        <v>36</v>
      </c>
      <c r="H14" s="56">
        <v>1540</v>
      </c>
      <c r="I14" s="56">
        <v>1505</v>
      </c>
      <c r="J14" s="56">
        <v>1418</v>
      </c>
      <c r="K14" s="67">
        <v>1344</v>
      </c>
    </row>
    <row r="15" spans="1:11" ht="15.75" customHeight="1">
      <c r="A15" s="11" t="s">
        <v>8</v>
      </c>
      <c r="B15" s="14">
        <v>1</v>
      </c>
      <c r="C15" s="14">
        <v>1</v>
      </c>
      <c r="D15" s="14">
        <v>1</v>
      </c>
      <c r="E15" s="65">
        <v>1</v>
      </c>
      <c r="F15" s="3"/>
      <c r="G15" s="57" t="s">
        <v>37</v>
      </c>
      <c r="H15" s="58">
        <v>4958</v>
      </c>
      <c r="I15" s="58">
        <v>4846</v>
      </c>
      <c r="J15" s="58">
        <v>4662</v>
      </c>
      <c r="K15" s="68">
        <v>4393</v>
      </c>
    </row>
    <row r="16" spans="1:11" ht="15.75" customHeight="1" thickBot="1">
      <c r="A16" s="15" t="s">
        <v>10</v>
      </c>
      <c r="B16" s="20">
        <v>8455</v>
      </c>
      <c r="C16" s="20">
        <v>8261</v>
      </c>
      <c r="D16" s="20">
        <v>7914</v>
      </c>
      <c r="E16" s="66">
        <v>7479</v>
      </c>
      <c r="F16" s="3"/>
      <c r="G16" s="22" t="s">
        <v>38</v>
      </c>
      <c r="H16" s="23">
        <v>1957</v>
      </c>
      <c r="I16" s="23">
        <v>1910</v>
      </c>
      <c r="J16" s="23">
        <v>1834</v>
      </c>
      <c r="K16" s="62">
        <v>1742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98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24" t="s">
        <v>12</v>
      </c>
      <c r="E20" s="25" t="s">
        <v>13</v>
      </c>
      <c r="F20" s="104" t="s">
        <v>14</v>
      </c>
      <c r="G20" s="105"/>
      <c r="H20" s="103" t="s">
        <v>15</v>
      </c>
      <c r="I20" s="103"/>
      <c r="J20" s="26" t="s">
        <v>16</v>
      </c>
      <c r="K20" s="27" t="s">
        <v>18</v>
      </c>
    </row>
    <row r="21" spans="1:11" ht="17.25" customHeight="1">
      <c r="A21" s="100"/>
      <c r="B21" s="101"/>
      <c r="C21" s="102"/>
      <c r="D21" s="79">
        <v>0.24628961091054954</v>
      </c>
      <c r="E21" s="28">
        <v>0.16553015108971789</v>
      </c>
      <c r="F21" s="108">
        <v>0.52627356598475727</v>
      </c>
      <c r="G21" s="109"/>
      <c r="H21" s="106">
        <v>4.3722422783794623E-2</v>
      </c>
      <c r="I21" s="107"/>
      <c r="J21" s="29">
        <v>6.417970316887284E-3</v>
      </c>
      <c r="K21" s="30">
        <v>1.1766278914293354E-2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32" t="s">
        <v>14</v>
      </c>
      <c r="K22" s="33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0.32811873245086243</v>
      </c>
      <c r="G23" s="132"/>
      <c r="H23" s="131">
        <v>0.14346837812541785</v>
      </c>
      <c r="I23" s="132"/>
      <c r="J23" s="34">
        <v>0.48148148148148145</v>
      </c>
      <c r="K23" s="35">
        <v>4.6931407942238268E-2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3">
        <v>0.95574274635646472</v>
      </c>
      <c r="B28" s="134"/>
      <c r="C28" s="134"/>
      <c r="D28" s="134"/>
      <c r="E28" s="135"/>
      <c r="F28" s="139">
        <v>4.4257253643535235E-2</v>
      </c>
      <c r="G28" s="140"/>
      <c r="H28" s="140"/>
      <c r="I28" s="141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42"/>
      <c r="G29" s="143"/>
      <c r="H29" s="143"/>
      <c r="I29" s="144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74</v>
      </c>
    </row>
    <row r="32" spans="1:11">
      <c r="A32" s="7" t="s">
        <v>99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81" t="s">
        <v>73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100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80</v>
      </c>
      <c r="C7" s="43" t="s">
        <v>30</v>
      </c>
      <c r="D7" s="43" t="s">
        <v>31</v>
      </c>
      <c r="E7" s="43" t="s">
        <v>81</v>
      </c>
      <c r="F7" s="43" t="s">
        <v>82</v>
      </c>
      <c r="G7" s="43" t="s">
        <v>83</v>
      </c>
      <c r="H7" s="42" t="s">
        <v>22</v>
      </c>
      <c r="I7" s="42" t="s">
        <v>32</v>
      </c>
    </row>
    <row r="8" spans="1:9">
      <c r="A8" s="44" t="s">
        <v>39</v>
      </c>
      <c r="B8" s="45"/>
      <c r="C8" s="45">
        <v>6</v>
      </c>
      <c r="D8" s="45">
        <v>41</v>
      </c>
      <c r="E8" s="45">
        <v>4</v>
      </c>
      <c r="F8" s="45">
        <v>2</v>
      </c>
      <c r="G8" s="45"/>
      <c r="H8" s="45">
        <f>SUM(B8:G8)</f>
        <v>53</v>
      </c>
      <c r="I8" s="46">
        <f t="shared" ref="I8:I52" si="0">H8/$H$53</f>
        <v>7.0865088915630431E-3</v>
      </c>
    </row>
    <row r="9" spans="1:9">
      <c r="A9" s="44" t="s">
        <v>86</v>
      </c>
      <c r="B9" s="45"/>
      <c r="C9" s="45"/>
      <c r="D9" s="45">
        <v>1</v>
      </c>
      <c r="E9" s="45"/>
      <c r="F9" s="45"/>
      <c r="G9" s="45"/>
      <c r="H9" s="45">
        <f t="shared" ref="H9:H52" si="1">SUM(B9:G9)</f>
        <v>1</v>
      </c>
      <c r="I9" s="46">
        <f t="shared" si="0"/>
        <v>1.3370771493515177E-4</v>
      </c>
    </row>
    <row r="10" spans="1:9">
      <c r="A10" s="44" t="s">
        <v>94</v>
      </c>
      <c r="B10" s="45"/>
      <c r="C10" s="45"/>
      <c r="D10" s="45">
        <v>1</v>
      </c>
      <c r="E10" s="45"/>
      <c r="F10" s="45"/>
      <c r="G10" s="45"/>
      <c r="H10" s="45">
        <f t="shared" si="1"/>
        <v>1</v>
      </c>
      <c r="I10" s="46">
        <f t="shared" si="0"/>
        <v>1.3370771493515177E-4</v>
      </c>
    </row>
    <row r="11" spans="1:9">
      <c r="A11" s="44" t="s">
        <v>88</v>
      </c>
      <c r="B11" s="45"/>
      <c r="C11" s="45">
        <v>2</v>
      </c>
      <c r="D11" s="45">
        <v>2</v>
      </c>
      <c r="E11" s="45"/>
      <c r="F11" s="45">
        <v>1</v>
      </c>
      <c r="G11" s="45"/>
      <c r="H11" s="45">
        <f t="shared" si="1"/>
        <v>5</v>
      </c>
      <c r="I11" s="46">
        <f t="shared" si="0"/>
        <v>6.6853857467575879E-4</v>
      </c>
    </row>
    <row r="12" spans="1:9">
      <c r="A12" s="44" t="s">
        <v>40</v>
      </c>
      <c r="B12" s="45"/>
      <c r="C12" s="45"/>
      <c r="D12" s="45">
        <v>3</v>
      </c>
      <c r="E12" s="45"/>
      <c r="F12" s="45"/>
      <c r="G12" s="45"/>
      <c r="H12" s="45">
        <f t="shared" si="1"/>
        <v>3</v>
      </c>
      <c r="I12" s="46">
        <f t="shared" si="0"/>
        <v>4.0112314480545525E-4</v>
      </c>
    </row>
    <row r="13" spans="1:9">
      <c r="A13" s="44" t="s">
        <v>41</v>
      </c>
      <c r="B13" s="45"/>
      <c r="C13" s="45"/>
      <c r="D13" s="45">
        <v>6</v>
      </c>
      <c r="E13" s="45"/>
      <c r="F13" s="45"/>
      <c r="G13" s="45"/>
      <c r="H13" s="45">
        <f t="shared" si="1"/>
        <v>6</v>
      </c>
      <c r="I13" s="46">
        <f t="shared" si="0"/>
        <v>8.0224628961091051E-4</v>
      </c>
    </row>
    <row r="14" spans="1:9">
      <c r="A14" s="44" t="s">
        <v>42</v>
      </c>
      <c r="B14" s="45">
        <v>2</v>
      </c>
      <c r="C14" s="45">
        <v>1</v>
      </c>
      <c r="D14" s="45">
        <v>3</v>
      </c>
      <c r="E14" s="45">
        <v>7</v>
      </c>
      <c r="F14" s="45"/>
      <c r="G14" s="45"/>
      <c r="H14" s="45">
        <f t="shared" si="1"/>
        <v>13</v>
      </c>
      <c r="I14" s="46">
        <f t="shared" si="0"/>
        <v>1.7382002941569729E-3</v>
      </c>
    </row>
    <row r="15" spans="1:9">
      <c r="A15" s="44" t="s">
        <v>78</v>
      </c>
      <c r="B15" s="45"/>
      <c r="C15" s="45"/>
      <c r="D15" s="45">
        <v>2</v>
      </c>
      <c r="E15" s="45"/>
      <c r="F15" s="45"/>
      <c r="G15" s="45"/>
      <c r="H15" s="45">
        <f t="shared" si="1"/>
        <v>2</v>
      </c>
      <c r="I15" s="46">
        <f t="shared" si="0"/>
        <v>2.6741542987030354E-4</v>
      </c>
    </row>
    <row r="16" spans="1:9">
      <c r="A16" s="44" t="s">
        <v>77</v>
      </c>
      <c r="B16" s="45"/>
      <c r="C16" s="45"/>
      <c r="D16" s="45">
        <v>1</v>
      </c>
      <c r="E16" s="45"/>
      <c r="F16" s="45"/>
      <c r="G16" s="45"/>
      <c r="H16" s="45">
        <f t="shared" si="1"/>
        <v>1</v>
      </c>
      <c r="I16" s="46">
        <f t="shared" si="0"/>
        <v>1.3370771493515177E-4</v>
      </c>
    </row>
    <row r="17" spans="1:9">
      <c r="A17" s="44" t="s">
        <v>43</v>
      </c>
      <c r="B17" s="45"/>
      <c r="C17" s="45">
        <v>5</v>
      </c>
      <c r="D17" s="45">
        <v>62</v>
      </c>
      <c r="E17" s="45">
        <v>1</v>
      </c>
      <c r="F17" s="45">
        <v>3</v>
      </c>
      <c r="G17" s="45"/>
      <c r="H17" s="45">
        <f t="shared" si="1"/>
        <v>71</v>
      </c>
      <c r="I17" s="46">
        <f t="shared" si="0"/>
        <v>9.4932477603957757E-3</v>
      </c>
    </row>
    <row r="18" spans="1:9">
      <c r="A18" s="44" t="s">
        <v>90</v>
      </c>
      <c r="B18" s="45"/>
      <c r="C18" s="45"/>
      <c r="D18" s="45">
        <v>1</v>
      </c>
      <c r="E18" s="45"/>
      <c r="F18" s="45"/>
      <c r="G18" s="45"/>
      <c r="H18" s="45">
        <f t="shared" si="1"/>
        <v>1</v>
      </c>
      <c r="I18" s="46">
        <f t="shared" si="0"/>
        <v>1.3370771493515177E-4</v>
      </c>
    </row>
    <row r="19" spans="1:9">
      <c r="A19" s="44" t="s">
        <v>69</v>
      </c>
      <c r="B19" s="45"/>
      <c r="C19" s="45"/>
      <c r="D19" s="45">
        <v>7</v>
      </c>
      <c r="E19" s="45"/>
      <c r="F19" s="45"/>
      <c r="G19" s="45"/>
      <c r="H19" s="45">
        <f t="shared" si="1"/>
        <v>7</v>
      </c>
      <c r="I19" s="46">
        <f t="shared" si="0"/>
        <v>9.3595400454606233E-4</v>
      </c>
    </row>
    <row r="20" spans="1:9">
      <c r="A20" s="44" t="s">
        <v>44</v>
      </c>
      <c r="B20" s="45"/>
      <c r="C20" s="45"/>
      <c r="D20" s="45">
        <v>7</v>
      </c>
      <c r="E20" s="45"/>
      <c r="F20" s="45"/>
      <c r="G20" s="45"/>
      <c r="H20" s="45">
        <f t="shared" si="1"/>
        <v>7</v>
      </c>
      <c r="I20" s="46">
        <f t="shared" si="0"/>
        <v>9.3595400454606233E-4</v>
      </c>
    </row>
    <row r="21" spans="1:9">
      <c r="A21" s="44" t="s">
        <v>85</v>
      </c>
      <c r="B21" s="45"/>
      <c r="C21" s="45"/>
      <c r="D21" s="45">
        <v>2</v>
      </c>
      <c r="E21" s="45"/>
      <c r="F21" s="45"/>
      <c r="G21" s="45"/>
      <c r="H21" s="45">
        <f t="shared" si="1"/>
        <v>2</v>
      </c>
      <c r="I21" s="46">
        <f t="shared" si="0"/>
        <v>2.6741542987030354E-4</v>
      </c>
    </row>
    <row r="22" spans="1:9">
      <c r="A22" s="44" t="s">
        <v>70</v>
      </c>
      <c r="B22" s="45"/>
      <c r="C22" s="45"/>
      <c r="D22" s="45">
        <v>1</v>
      </c>
      <c r="E22" s="45"/>
      <c r="F22" s="45"/>
      <c r="G22" s="45"/>
      <c r="H22" s="45">
        <f t="shared" si="1"/>
        <v>1</v>
      </c>
      <c r="I22" s="46">
        <f t="shared" si="0"/>
        <v>1.3370771493515177E-4</v>
      </c>
    </row>
    <row r="23" spans="1:9">
      <c r="A23" s="44" t="s">
        <v>45</v>
      </c>
      <c r="B23" s="45">
        <v>5</v>
      </c>
      <c r="C23" s="45">
        <v>2</v>
      </c>
      <c r="D23" s="45">
        <v>79</v>
      </c>
      <c r="E23" s="45">
        <v>6</v>
      </c>
      <c r="F23" s="45">
        <v>7</v>
      </c>
      <c r="G23" s="45"/>
      <c r="H23" s="45">
        <f t="shared" si="1"/>
        <v>99</v>
      </c>
      <c r="I23" s="46">
        <f t="shared" si="0"/>
        <v>1.3237063778580024E-2</v>
      </c>
    </row>
    <row r="24" spans="1:9">
      <c r="A24" s="44" t="s">
        <v>46</v>
      </c>
      <c r="B24" s="45">
        <v>1</v>
      </c>
      <c r="C24" s="45">
        <v>4</v>
      </c>
      <c r="D24" s="45">
        <v>133</v>
      </c>
      <c r="E24" s="45">
        <v>4</v>
      </c>
      <c r="F24" s="45">
        <v>9</v>
      </c>
      <c r="G24" s="45"/>
      <c r="H24" s="45">
        <f t="shared" si="1"/>
        <v>151</v>
      </c>
      <c r="I24" s="46">
        <f t="shared" si="0"/>
        <v>2.0189864955207915E-2</v>
      </c>
    </row>
    <row r="25" spans="1:9">
      <c r="A25" s="44" t="s">
        <v>79</v>
      </c>
      <c r="B25" s="45"/>
      <c r="C25" s="45"/>
      <c r="D25" s="45">
        <v>1</v>
      </c>
      <c r="E25" s="45"/>
      <c r="F25" s="45"/>
      <c r="G25" s="45"/>
      <c r="H25" s="45">
        <f t="shared" si="1"/>
        <v>1</v>
      </c>
      <c r="I25" s="46">
        <f t="shared" si="0"/>
        <v>1.3370771493515177E-4</v>
      </c>
    </row>
    <row r="26" spans="1:9">
      <c r="A26" s="44" t="s">
        <v>68</v>
      </c>
      <c r="B26" s="45"/>
      <c r="C26" s="45">
        <v>2</v>
      </c>
      <c r="D26" s="45">
        <v>15</v>
      </c>
      <c r="E26" s="45"/>
      <c r="F26" s="45"/>
      <c r="G26" s="45"/>
      <c r="H26" s="45">
        <f t="shared" si="1"/>
        <v>17</v>
      </c>
      <c r="I26" s="46">
        <f t="shared" si="0"/>
        <v>2.27303115389758E-3</v>
      </c>
    </row>
    <row r="27" spans="1:9">
      <c r="A27" s="44" t="s">
        <v>47</v>
      </c>
      <c r="B27" s="45"/>
      <c r="C27" s="45">
        <v>9</v>
      </c>
      <c r="D27" s="45">
        <v>101</v>
      </c>
      <c r="E27" s="45"/>
      <c r="F27" s="45"/>
      <c r="G27" s="45"/>
      <c r="H27" s="45">
        <f t="shared" si="1"/>
        <v>110</v>
      </c>
      <c r="I27" s="46">
        <f t="shared" si="0"/>
        <v>1.4707848642866693E-2</v>
      </c>
    </row>
    <row r="28" spans="1:9">
      <c r="A28" s="44" t="s">
        <v>48</v>
      </c>
      <c r="B28" s="45"/>
      <c r="C28" s="45">
        <v>1</v>
      </c>
      <c r="D28" s="45">
        <v>28</v>
      </c>
      <c r="E28" s="45"/>
      <c r="F28" s="45">
        <v>2</v>
      </c>
      <c r="G28" s="45"/>
      <c r="H28" s="45">
        <f t="shared" si="1"/>
        <v>31</v>
      </c>
      <c r="I28" s="46">
        <f t="shared" si="0"/>
        <v>4.1449391629897045E-3</v>
      </c>
    </row>
    <row r="29" spans="1:9">
      <c r="A29" s="44" t="s">
        <v>49</v>
      </c>
      <c r="B29" s="45"/>
      <c r="C29" s="45"/>
      <c r="D29" s="45">
        <v>14</v>
      </c>
      <c r="E29" s="45"/>
      <c r="F29" s="45">
        <v>1</v>
      </c>
      <c r="G29" s="45"/>
      <c r="H29" s="45">
        <f t="shared" si="1"/>
        <v>15</v>
      </c>
      <c r="I29" s="46">
        <f t="shared" si="0"/>
        <v>2.0056157240272766E-3</v>
      </c>
    </row>
    <row r="30" spans="1:9">
      <c r="A30" s="44" t="s">
        <v>50</v>
      </c>
      <c r="B30" s="45"/>
      <c r="C30" s="45">
        <v>5</v>
      </c>
      <c r="D30" s="45">
        <v>43</v>
      </c>
      <c r="E30" s="45"/>
      <c r="F30" s="45"/>
      <c r="G30" s="45"/>
      <c r="H30" s="45">
        <f t="shared" si="1"/>
        <v>48</v>
      </c>
      <c r="I30" s="46">
        <f t="shared" si="0"/>
        <v>6.417970316887284E-3</v>
      </c>
    </row>
    <row r="31" spans="1:9">
      <c r="A31" s="44" t="s">
        <v>51</v>
      </c>
      <c r="B31" s="45"/>
      <c r="C31" s="45"/>
      <c r="D31" s="45">
        <v>17</v>
      </c>
      <c r="E31" s="45"/>
      <c r="F31" s="45"/>
      <c r="G31" s="45"/>
      <c r="H31" s="45">
        <f t="shared" si="1"/>
        <v>17</v>
      </c>
      <c r="I31" s="46">
        <f t="shared" si="0"/>
        <v>2.27303115389758E-3</v>
      </c>
    </row>
    <row r="32" spans="1:9">
      <c r="A32" s="44" t="s">
        <v>52</v>
      </c>
      <c r="B32" s="45"/>
      <c r="C32" s="45">
        <v>3</v>
      </c>
      <c r="D32" s="45">
        <v>79</v>
      </c>
      <c r="E32" s="45"/>
      <c r="F32" s="45">
        <v>1</v>
      </c>
      <c r="G32" s="45"/>
      <c r="H32" s="45">
        <f t="shared" si="1"/>
        <v>83</v>
      </c>
      <c r="I32" s="46">
        <f t="shared" si="0"/>
        <v>1.1097740339617596E-2</v>
      </c>
    </row>
    <row r="33" spans="1:9">
      <c r="A33" s="44" t="s">
        <v>53</v>
      </c>
      <c r="B33" s="45"/>
      <c r="C33" s="45">
        <v>1</v>
      </c>
      <c r="D33" s="45">
        <v>21</v>
      </c>
      <c r="E33" s="45"/>
      <c r="F33" s="45"/>
      <c r="G33" s="45"/>
      <c r="H33" s="45">
        <f t="shared" si="1"/>
        <v>22</v>
      </c>
      <c r="I33" s="46">
        <f t="shared" si="0"/>
        <v>2.9415697285733386E-3</v>
      </c>
    </row>
    <row r="34" spans="1:9">
      <c r="A34" s="44" t="s">
        <v>54</v>
      </c>
      <c r="B34" s="45"/>
      <c r="C34" s="45">
        <v>5</v>
      </c>
      <c r="D34" s="45">
        <v>36</v>
      </c>
      <c r="E34" s="45">
        <v>2</v>
      </c>
      <c r="F34" s="45">
        <v>3</v>
      </c>
      <c r="G34" s="45"/>
      <c r="H34" s="45">
        <f t="shared" si="1"/>
        <v>46</v>
      </c>
      <c r="I34" s="46">
        <f t="shared" si="0"/>
        <v>6.1505548870169806E-3</v>
      </c>
    </row>
    <row r="35" spans="1:9">
      <c r="A35" s="44" t="s">
        <v>55</v>
      </c>
      <c r="B35" s="45"/>
      <c r="C35" s="45"/>
      <c r="D35" s="45">
        <v>3</v>
      </c>
      <c r="E35" s="45"/>
      <c r="F35" s="45"/>
      <c r="G35" s="45"/>
      <c r="H35" s="45">
        <f t="shared" si="1"/>
        <v>3</v>
      </c>
      <c r="I35" s="46">
        <f t="shared" si="0"/>
        <v>4.0112314480545525E-4</v>
      </c>
    </row>
    <row r="36" spans="1:9">
      <c r="A36" s="44" t="s">
        <v>56</v>
      </c>
      <c r="B36" s="45">
        <v>1</v>
      </c>
      <c r="C36" s="45">
        <v>8</v>
      </c>
      <c r="D36" s="45">
        <v>22</v>
      </c>
      <c r="E36" s="45">
        <v>3</v>
      </c>
      <c r="F36" s="45">
        <v>3</v>
      </c>
      <c r="G36" s="45"/>
      <c r="H36" s="45">
        <f t="shared" si="1"/>
        <v>37</v>
      </c>
      <c r="I36" s="46">
        <f t="shared" si="0"/>
        <v>4.9471854526006147E-3</v>
      </c>
    </row>
    <row r="37" spans="1:9">
      <c r="A37" s="44" t="s">
        <v>57</v>
      </c>
      <c r="B37" s="45"/>
      <c r="C37" s="45">
        <v>2</v>
      </c>
      <c r="D37" s="45">
        <v>11</v>
      </c>
      <c r="E37" s="45"/>
      <c r="F37" s="45"/>
      <c r="G37" s="45"/>
      <c r="H37" s="45">
        <f t="shared" si="1"/>
        <v>13</v>
      </c>
      <c r="I37" s="46">
        <f t="shared" si="0"/>
        <v>1.7382002941569729E-3</v>
      </c>
    </row>
    <row r="38" spans="1:9">
      <c r="A38" s="47" t="s">
        <v>58</v>
      </c>
      <c r="B38" s="45"/>
      <c r="C38" s="45"/>
      <c r="D38" s="45">
        <v>3</v>
      </c>
      <c r="E38" s="45"/>
      <c r="F38" s="45">
        <v>1</v>
      </c>
      <c r="G38" s="45"/>
      <c r="H38" s="45">
        <f t="shared" si="1"/>
        <v>4</v>
      </c>
      <c r="I38" s="46">
        <f t="shared" si="0"/>
        <v>5.3483085974060708E-4</v>
      </c>
    </row>
    <row r="39" spans="1:9">
      <c r="A39" s="44" t="s">
        <v>59</v>
      </c>
      <c r="B39" s="45"/>
      <c r="C39" s="45">
        <v>4</v>
      </c>
      <c r="D39" s="45">
        <v>31</v>
      </c>
      <c r="E39" s="45">
        <v>4</v>
      </c>
      <c r="F39" s="45">
        <v>7</v>
      </c>
      <c r="G39" s="45"/>
      <c r="H39" s="45">
        <f t="shared" si="1"/>
        <v>46</v>
      </c>
      <c r="I39" s="46">
        <f t="shared" si="0"/>
        <v>6.1505548870169806E-3</v>
      </c>
    </row>
    <row r="40" spans="1:9">
      <c r="A40" s="44" t="s">
        <v>84</v>
      </c>
      <c r="B40" s="45"/>
      <c r="C40" s="45">
        <v>1</v>
      </c>
      <c r="D40" s="45">
        <v>2</v>
      </c>
      <c r="E40" s="45">
        <v>1</v>
      </c>
      <c r="F40" s="45"/>
      <c r="G40" s="45"/>
      <c r="H40" s="45">
        <f t="shared" si="1"/>
        <v>4</v>
      </c>
      <c r="I40" s="46">
        <f t="shared" si="0"/>
        <v>5.3483085974060708E-4</v>
      </c>
    </row>
    <row r="41" spans="1:9">
      <c r="A41" s="44" t="s">
        <v>72</v>
      </c>
      <c r="B41" s="45"/>
      <c r="C41" s="45"/>
      <c r="D41" s="45">
        <v>2</v>
      </c>
      <c r="E41" s="45"/>
      <c r="F41" s="45"/>
      <c r="G41" s="45"/>
      <c r="H41" s="45">
        <f t="shared" si="1"/>
        <v>2</v>
      </c>
      <c r="I41" s="46">
        <f t="shared" si="0"/>
        <v>2.6741542987030354E-4</v>
      </c>
    </row>
    <row r="42" spans="1:9">
      <c r="A42" s="44" t="s">
        <v>60</v>
      </c>
      <c r="B42" s="45">
        <v>17</v>
      </c>
      <c r="C42" s="45">
        <v>236</v>
      </c>
      <c r="D42" s="45">
        <v>2239</v>
      </c>
      <c r="E42" s="45">
        <v>45</v>
      </c>
      <c r="F42" s="45">
        <v>125</v>
      </c>
      <c r="G42" s="45"/>
      <c r="H42" s="45">
        <f t="shared" si="1"/>
        <v>2662</v>
      </c>
      <c r="I42" s="46">
        <f t="shared" si="0"/>
        <v>0.35592993715737398</v>
      </c>
    </row>
    <row r="43" spans="1:9">
      <c r="A43" s="44" t="s">
        <v>61</v>
      </c>
      <c r="B43" s="45"/>
      <c r="C43" s="45">
        <v>8</v>
      </c>
      <c r="D43" s="45">
        <v>42</v>
      </c>
      <c r="E43" s="45">
        <v>1</v>
      </c>
      <c r="F43" s="45">
        <v>1</v>
      </c>
      <c r="G43" s="45"/>
      <c r="H43" s="45">
        <f t="shared" ref="H43" si="2">SUM(B43:G43)</f>
        <v>52</v>
      </c>
      <c r="I43" s="46">
        <f t="shared" si="0"/>
        <v>6.9528011766278918E-3</v>
      </c>
    </row>
    <row r="44" spans="1:9">
      <c r="A44" s="44" t="s">
        <v>62</v>
      </c>
      <c r="B44" s="45"/>
      <c r="C44" s="45">
        <v>12</v>
      </c>
      <c r="D44" s="45">
        <v>305</v>
      </c>
      <c r="E44" s="45">
        <v>5</v>
      </c>
      <c r="F44" s="45">
        <v>19</v>
      </c>
      <c r="G44" s="45"/>
      <c r="H44" s="45">
        <f t="shared" ref="H44:H45" si="3">SUM(B44:G44)</f>
        <v>341</v>
      </c>
      <c r="I44" s="46">
        <f t="shared" si="0"/>
        <v>4.5594330792886752E-2</v>
      </c>
    </row>
    <row r="45" spans="1:9">
      <c r="A45" s="44" t="s">
        <v>63</v>
      </c>
      <c r="B45" s="45"/>
      <c r="C45" s="45">
        <v>2</v>
      </c>
      <c r="D45" s="45">
        <v>14</v>
      </c>
      <c r="E45" s="45"/>
      <c r="F45" s="45">
        <v>1</v>
      </c>
      <c r="G45" s="45"/>
      <c r="H45" s="45">
        <f t="shared" si="3"/>
        <v>17</v>
      </c>
      <c r="I45" s="46">
        <f t="shared" si="0"/>
        <v>2.27303115389758E-3</v>
      </c>
    </row>
    <row r="46" spans="1:9">
      <c r="A46" s="44" t="s">
        <v>64</v>
      </c>
      <c r="B46" s="45"/>
      <c r="C46" s="45"/>
      <c r="D46" s="45">
        <v>6</v>
      </c>
      <c r="E46" s="45"/>
      <c r="F46" s="45"/>
      <c r="G46" s="45"/>
      <c r="H46" s="45">
        <f t="shared" si="1"/>
        <v>6</v>
      </c>
      <c r="I46" s="46">
        <f t="shared" si="0"/>
        <v>8.0224628961091051E-4</v>
      </c>
    </row>
    <row r="47" spans="1:9">
      <c r="A47" s="44" t="s">
        <v>65</v>
      </c>
      <c r="B47" s="45"/>
      <c r="C47" s="45">
        <v>1</v>
      </c>
      <c r="D47" s="45">
        <v>1</v>
      </c>
      <c r="E47" s="45"/>
      <c r="F47" s="45"/>
      <c r="G47" s="45"/>
      <c r="H47" s="45">
        <f t="shared" si="1"/>
        <v>2</v>
      </c>
      <c r="I47" s="46">
        <f t="shared" si="0"/>
        <v>2.6741542987030354E-4</v>
      </c>
    </row>
    <row r="48" spans="1:9">
      <c r="A48" s="44" t="s">
        <v>66</v>
      </c>
      <c r="B48" s="45">
        <v>11</v>
      </c>
      <c r="C48" s="45">
        <v>301</v>
      </c>
      <c r="D48" s="45">
        <v>2888</v>
      </c>
      <c r="E48" s="45">
        <v>74</v>
      </c>
      <c r="F48" s="45">
        <v>194</v>
      </c>
      <c r="G48" s="45">
        <v>1</v>
      </c>
      <c r="H48" s="45">
        <f t="shared" ref="H48:H49" si="4">SUM(B48:G48)</f>
        <v>3469</v>
      </c>
      <c r="I48" s="46">
        <f t="shared" si="0"/>
        <v>0.46383206311004144</v>
      </c>
    </row>
    <row r="49" spans="1:9">
      <c r="A49" s="44" t="s">
        <v>67</v>
      </c>
      <c r="B49" s="45"/>
      <c r="C49" s="45"/>
      <c r="D49" s="45">
        <v>1</v>
      </c>
      <c r="E49" s="45"/>
      <c r="F49" s="45">
        <v>1</v>
      </c>
      <c r="G49" s="45"/>
      <c r="H49" s="45">
        <f t="shared" si="4"/>
        <v>2</v>
      </c>
      <c r="I49" s="46">
        <f t="shared" si="0"/>
        <v>2.6741542987030354E-4</v>
      </c>
    </row>
    <row r="50" spans="1:9">
      <c r="A50" s="44" t="s">
        <v>95</v>
      </c>
      <c r="B50" s="45"/>
      <c r="C50" s="45">
        <v>2</v>
      </c>
      <c r="D50" s="45"/>
      <c r="E50" s="45"/>
      <c r="F50" s="45"/>
      <c r="G50" s="45"/>
      <c r="H50" s="45">
        <f t="shared" si="1"/>
        <v>2</v>
      </c>
      <c r="I50" s="46">
        <f t="shared" si="0"/>
        <v>2.6741542987030354E-4</v>
      </c>
    </row>
    <row r="51" spans="1:9">
      <c r="A51" s="44" t="s">
        <v>76</v>
      </c>
      <c r="B51" s="45"/>
      <c r="C51" s="45">
        <v>1</v>
      </c>
      <c r="D51" s="45">
        <v>1</v>
      </c>
      <c r="E51" s="45"/>
      <c r="F51" s="45"/>
      <c r="G51" s="45"/>
      <c r="H51" s="45">
        <f t="shared" si="1"/>
        <v>2</v>
      </c>
      <c r="I51" s="46">
        <f t="shared" si="0"/>
        <v>2.6741542987030354E-4</v>
      </c>
    </row>
    <row r="52" spans="1:9">
      <c r="A52" s="44" t="s">
        <v>87</v>
      </c>
      <c r="B52" s="45"/>
      <c r="C52" s="45"/>
      <c r="D52" s="45">
        <v>1</v>
      </c>
      <c r="E52" s="45"/>
      <c r="F52" s="45"/>
      <c r="G52" s="45"/>
      <c r="H52" s="45">
        <f t="shared" si="1"/>
        <v>1</v>
      </c>
      <c r="I52" s="46">
        <f t="shared" si="0"/>
        <v>1.3370771493515177E-4</v>
      </c>
    </row>
    <row r="53" spans="1:9">
      <c r="A53" s="69" t="s">
        <v>33</v>
      </c>
      <c r="B53" s="70">
        <f t="shared" ref="B53:I53" si="5">SUM(B8:B52)</f>
        <v>37</v>
      </c>
      <c r="C53" s="70">
        <f t="shared" si="5"/>
        <v>624</v>
      </c>
      <c r="D53" s="70">
        <f t="shared" si="5"/>
        <v>6279</v>
      </c>
      <c r="E53" s="70">
        <f t="shared" si="5"/>
        <v>157</v>
      </c>
      <c r="F53" s="70">
        <f t="shared" si="5"/>
        <v>381</v>
      </c>
      <c r="G53" s="70">
        <f t="shared" si="5"/>
        <v>1</v>
      </c>
      <c r="H53" s="70">
        <f t="shared" si="5"/>
        <v>7479</v>
      </c>
      <c r="I53" s="71">
        <f t="shared" si="5"/>
        <v>0.99999999999999989</v>
      </c>
    </row>
    <row r="55" spans="1:9">
      <c r="A55" s="48" t="s">
        <v>75</v>
      </c>
    </row>
    <row r="56" spans="1:9">
      <c r="A56" s="50" t="s">
        <v>101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81" t="s">
        <v>73</v>
      </c>
      <c r="B2" s="81"/>
      <c r="C2" s="81"/>
      <c r="D2" s="81"/>
      <c r="E2" s="81"/>
      <c r="F2" s="81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102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71</v>
      </c>
      <c r="D7" s="43" t="s">
        <v>38</v>
      </c>
      <c r="E7" s="42" t="s">
        <v>22</v>
      </c>
      <c r="F7" s="42" t="s">
        <v>32</v>
      </c>
    </row>
    <row r="8" spans="1:6">
      <c r="A8" s="44" t="s">
        <v>39</v>
      </c>
      <c r="B8" s="45">
        <v>17</v>
      </c>
      <c r="C8" s="45">
        <v>26</v>
      </c>
      <c r="D8" s="45">
        <v>10</v>
      </c>
      <c r="E8" s="45">
        <f>SUM(B8:D8)</f>
        <v>53</v>
      </c>
      <c r="F8" s="46">
        <f t="shared" ref="F8:F52" si="0">E8/$E$53</f>
        <v>7.0865088915630431E-3</v>
      </c>
    </row>
    <row r="9" spans="1:6">
      <c r="A9" s="44" t="s">
        <v>86</v>
      </c>
      <c r="B9" s="45"/>
      <c r="C9" s="45"/>
      <c r="D9" s="45">
        <v>1</v>
      </c>
      <c r="E9" s="45">
        <f t="shared" ref="E9:E52" si="1">SUM(B9:D9)</f>
        <v>1</v>
      </c>
      <c r="F9" s="46">
        <f t="shared" si="0"/>
        <v>1.3370771493515177E-4</v>
      </c>
    </row>
    <row r="10" spans="1:6">
      <c r="A10" s="44" t="s">
        <v>94</v>
      </c>
      <c r="B10" s="45">
        <v>1</v>
      </c>
      <c r="C10" s="45"/>
      <c r="D10" s="45"/>
      <c r="E10" s="45">
        <f t="shared" ref="E10:E11" si="2">SUM(B10:D10)</f>
        <v>1</v>
      </c>
      <c r="F10" s="46">
        <f t="shared" si="0"/>
        <v>1.3370771493515177E-4</v>
      </c>
    </row>
    <row r="11" spans="1:6">
      <c r="A11" s="44" t="s">
        <v>88</v>
      </c>
      <c r="B11" s="45">
        <v>2</v>
      </c>
      <c r="C11" s="45">
        <v>3</v>
      </c>
      <c r="D11" s="45"/>
      <c r="E11" s="45">
        <f t="shared" si="2"/>
        <v>5</v>
      </c>
      <c r="F11" s="46">
        <f t="shared" si="0"/>
        <v>6.6853857467575879E-4</v>
      </c>
    </row>
    <row r="12" spans="1:6">
      <c r="A12" s="44" t="s">
        <v>40</v>
      </c>
      <c r="B12" s="45"/>
      <c r="C12" s="45">
        <v>2</v>
      </c>
      <c r="D12" s="45">
        <v>1</v>
      </c>
      <c r="E12" s="45">
        <f t="shared" ref="E12:E13" si="3">SUM(B12:D12)</f>
        <v>3</v>
      </c>
      <c r="F12" s="46">
        <f t="shared" si="0"/>
        <v>4.0112314480545525E-4</v>
      </c>
    </row>
    <row r="13" spans="1:6">
      <c r="A13" s="44" t="s">
        <v>41</v>
      </c>
      <c r="B13" s="45">
        <v>2</v>
      </c>
      <c r="C13" s="45">
        <v>2</v>
      </c>
      <c r="D13" s="45">
        <v>2</v>
      </c>
      <c r="E13" s="45">
        <f t="shared" si="3"/>
        <v>6</v>
      </c>
      <c r="F13" s="46">
        <f t="shared" si="0"/>
        <v>8.0224628961091051E-4</v>
      </c>
    </row>
    <row r="14" spans="1:6">
      <c r="A14" s="44" t="s">
        <v>42</v>
      </c>
      <c r="B14" s="45">
        <v>2</v>
      </c>
      <c r="C14" s="45">
        <v>6</v>
      </c>
      <c r="D14" s="45">
        <v>5</v>
      </c>
      <c r="E14" s="45">
        <f t="shared" si="1"/>
        <v>13</v>
      </c>
      <c r="F14" s="46">
        <f t="shared" si="0"/>
        <v>1.7382002941569729E-3</v>
      </c>
    </row>
    <row r="15" spans="1:6">
      <c r="A15" s="44" t="s">
        <v>78</v>
      </c>
      <c r="B15" s="45"/>
      <c r="C15" s="45">
        <v>2</v>
      </c>
      <c r="D15" s="45"/>
      <c r="E15" s="45">
        <f t="shared" si="1"/>
        <v>2</v>
      </c>
      <c r="F15" s="46">
        <f t="shared" si="0"/>
        <v>2.6741542987030354E-4</v>
      </c>
    </row>
    <row r="16" spans="1:6">
      <c r="A16" s="44" t="s">
        <v>77</v>
      </c>
      <c r="B16" s="45"/>
      <c r="C16" s="45">
        <v>1</v>
      </c>
      <c r="D16" s="45"/>
      <c r="E16" s="45">
        <f t="shared" si="1"/>
        <v>1</v>
      </c>
      <c r="F16" s="46">
        <f t="shared" si="0"/>
        <v>1.3370771493515177E-4</v>
      </c>
    </row>
    <row r="17" spans="1:6">
      <c r="A17" s="44" t="s">
        <v>43</v>
      </c>
      <c r="B17" s="45">
        <v>30</v>
      </c>
      <c r="C17" s="45">
        <v>27</v>
      </c>
      <c r="D17" s="45">
        <v>14</v>
      </c>
      <c r="E17" s="45">
        <f t="shared" ref="E17:E18" si="4">SUM(B17:D17)</f>
        <v>71</v>
      </c>
      <c r="F17" s="46">
        <f t="shared" si="0"/>
        <v>9.4932477603957757E-3</v>
      </c>
    </row>
    <row r="18" spans="1:6">
      <c r="A18" s="44" t="s">
        <v>90</v>
      </c>
      <c r="B18" s="45"/>
      <c r="C18" s="45">
        <v>1</v>
      </c>
      <c r="D18" s="45"/>
      <c r="E18" s="45">
        <f t="shared" si="4"/>
        <v>1</v>
      </c>
      <c r="F18" s="46">
        <f t="shared" si="0"/>
        <v>1.3370771493515177E-4</v>
      </c>
    </row>
    <row r="19" spans="1:6">
      <c r="A19" s="44" t="s">
        <v>69</v>
      </c>
      <c r="B19" s="45">
        <v>1</v>
      </c>
      <c r="C19" s="45">
        <v>3</v>
      </c>
      <c r="D19" s="45">
        <v>3</v>
      </c>
      <c r="E19" s="45">
        <f t="shared" si="1"/>
        <v>7</v>
      </c>
      <c r="F19" s="46">
        <f t="shared" si="0"/>
        <v>9.3595400454606233E-4</v>
      </c>
    </row>
    <row r="20" spans="1:6">
      <c r="A20" s="44" t="s">
        <v>44</v>
      </c>
      <c r="B20" s="45">
        <v>2</v>
      </c>
      <c r="C20" s="45">
        <v>2</v>
      </c>
      <c r="D20" s="45">
        <v>3</v>
      </c>
      <c r="E20" s="45">
        <f t="shared" ref="E20" si="5">SUM(B20:D20)</f>
        <v>7</v>
      </c>
      <c r="F20" s="46">
        <f t="shared" si="0"/>
        <v>9.3595400454606233E-4</v>
      </c>
    </row>
    <row r="21" spans="1:6">
      <c r="A21" s="44" t="s">
        <v>85</v>
      </c>
      <c r="B21" s="45">
        <v>1</v>
      </c>
      <c r="C21" s="45"/>
      <c r="D21" s="45">
        <v>1</v>
      </c>
      <c r="E21" s="45">
        <f t="shared" si="1"/>
        <v>2</v>
      </c>
      <c r="F21" s="46">
        <f t="shared" si="0"/>
        <v>2.6741542987030354E-4</v>
      </c>
    </row>
    <row r="22" spans="1:6">
      <c r="A22" s="44" t="s">
        <v>70</v>
      </c>
      <c r="B22" s="45"/>
      <c r="C22" s="45"/>
      <c r="D22" s="45">
        <v>1</v>
      </c>
      <c r="E22" s="45">
        <f t="shared" si="1"/>
        <v>1</v>
      </c>
      <c r="F22" s="46">
        <f t="shared" si="0"/>
        <v>1.3370771493515177E-4</v>
      </c>
    </row>
    <row r="23" spans="1:6">
      <c r="A23" s="44" t="s">
        <v>45</v>
      </c>
      <c r="B23" s="45">
        <v>14</v>
      </c>
      <c r="C23" s="45">
        <v>59</v>
      </c>
      <c r="D23" s="45">
        <v>26</v>
      </c>
      <c r="E23" s="45">
        <f t="shared" si="1"/>
        <v>99</v>
      </c>
      <c r="F23" s="46">
        <f t="shared" si="0"/>
        <v>1.3237063778580024E-2</v>
      </c>
    </row>
    <row r="24" spans="1:6">
      <c r="A24" s="44" t="s">
        <v>46</v>
      </c>
      <c r="B24" s="45">
        <v>29</v>
      </c>
      <c r="C24" s="45">
        <v>89</v>
      </c>
      <c r="D24" s="45">
        <v>33</v>
      </c>
      <c r="E24" s="45">
        <f t="shared" si="1"/>
        <v>151</v>
      </c>
      <c r="F24" s="46">
        <f t="shared" si="0"/>
        <v>2.0189864955207915E-2</v>
      </c>
    </row>
    <row r="25" spans="1:6">
      <c r="A25" s="44" t="s">
        <v>79</v>
      </c>
      <c r="B25" s="45"/>
      <c r="C25" s="45"/>
      <c r="D25" s="45">
        <v>1</v>
      </c>
      <c r="E25" s="45">
        <f t="shared" si="1"/>
        <v>1</v>
      </c>
      <c r="F25" s="46">
        <f t="shared" si="0"/>
        <v>1.3370771493515177E-4</v>
      </c>
    </row>
    <row r="26" spans="1:6">
      <c r="A26" s="44" t="s">
        <v>68</v>
      </c>
      <c r="B26" s="45"/>
      <c r="C26" s="45">
        <v>5</v>
      </c>
      <c r="D26" s="45">
        <v>12</v>
      </c>
      <c r="E26" s="45">
        <f t="shared" si="1"/>
        <v>17</v>
      </c>
      <c r="F26" s="46">
        <f t="shared" si="0"/>
        <v>2.27303115389758E-3</v>
      </c>
    </row>
    <row r="27" spans="1:6">
      <c r="A27" s="44" t="s">
        <v>47</v>
      </c>
      <c r="B27" s="45">
        <v>14</v>
      </c>
      <c r="C27" s="45">
        <v>46</v>
      </c>
      <c r="D27" s="45">
        <v>50</v>
      </c>
      <c r="E27" s="45">
        <f t="shared" ref="E27:E29" si="6">SUM(B27:D27)</f>
        <v>110</v>
      </c>
      <c r="F27" s="46">
        <f t="shared" si="0"/>
        <v>1.4707848642866693E-2</v>
      </c>
    </row>
    <row r="28" spans="1:6">
      <c r="A28" s="44" t="s">
        <v>48</v>
      </c>
      <c r="B28" s="45">
        <v>2</v>
      </c>
      <c r="C28" s="45">
        <v>15</v>
      </c>
      <c r="D28" s="45">
        <v>14</v>
      </c>
      <c r="E28" s="45">
        <f t="shared" ref="E28" si="7">SUM(B28:D28)</f>
        <v>31</v>
      </c>
      <c r="F28" s="46">
        <f t="shared" si="0"/>
        <v>4.1449391629897045E-3</v>
      </c>
    </row>
    <row r="29" spans="1:6">
      <c r="A29" s="44" t="s">
        <v>49</v>
      </c>
      <c r="B29" s="45">
        <v>3</v>
      </c>
      <c r="C29" s="45">
        <v>9</v>
      </c>
      <c r="D29" s="45">
        <v>3</v>
      </c>
      <c r="E29" s="45">
        <f t="shared" si="6"/>
        <v>15</v>
      </c>
      <c r="F29" s="46">
        <f t="shared" si="0"/>
        <v>2.0056157240272766E-3</v>
      </c>
    </row>
    <row r="30" spans="1:6">
      <c r="A30" s="44" t="s">
        <v>50</v>
      </c>
      <c r="B30" s="45">
        <v>3</v>
      </c>
      <c r="C30" s="45">
        <v>22</v>
      </c>
      <c r="D30" s="45">
        <v>23</v>
      </c>
      <c r="E30" s="45">
        <f t="shared" si="1"/>
        <v>48</v>
      </c>
      <c r="F30" s="46">
        <f t="shared" si="0"/>
        <v>6.417970316887284E-3</v>
      </c>
    </row>
    <row r="31" spans="1:6">
      <c r="A31" s="44" t="s">
        <v>51</v>
      </c>
      <c r="B31" s="45"/>
      <c r="C31" s="45">
        <v>6</v>
      </c>
      <c r="D31" s="45">
        <v>11</v>
      </c>
      <c r="E31" s="45">
        <f t="shared" si="1"/>
        <v>17</v>
      </c>
      <c r="F31" s="46">
        <f t="shared" si="0"/>
        <v>2.27303115389758E-3</v>
      </c>
    </row>
    <row r="32" spans="1:6">
      <c r="A32" s="44" t="s">
        <v>52</v>
      </c>
      <c r="B32" s="45">
        <v>9</v>
      </c>
      <c r="C32" s="45">
        <v>40</v>
      </c>
      <c r="D32" s="45">
        <v>34</v>
      </c>
      <c r="E32" s="45">
        <f t="shared" si="1"/>
        <v>83</v>
      </c>
      <c r="F32" s="46">
        <f t="shared" si="0"/>
        <v>1.1097740339617596E-2</v>
      </c>
    </row>
    <row r="33" spans="1:6">
      <c r="A33" s="44" t="s">
        <v>53</v>
      </c>
      <c r="B33" s="45">
        <v>3</v>
      </c>
      <c r="C33" s="45">
        <v>10</v>
      </c>
      <c r="D33" s="45">
        <v>9</v>
      </c>
      <c r="E33" s="45">
        <f t="shared" si="1"/>
        <v>22</v>
      </c>
      <c r="F33" s="46">
        <f t="shared" si="0"/>
        <v>2.9415697285733386E-3</v>
      </c>
    </row>
    <row r="34" spans="1:6">
      <c r="A34" s="44" t="s">
        <v>54</v>
      </c>
      <c r="B34" s="45">
        <v>12</v>
      </c>
      <c r="C34" s="45">
        <v>24</v>
      </c>
      <c r="D34" s="45">
        <v>10</v>
      </c>
      <c r="E34" s="45">
        <f t="shared" si="1"/>
        <v>46</v>
      </c>
      <c r="F34" s="46">
        <f t="shared" si="0"/>
        <v>6.1505548870169806E-3</v>
      </c>
    </row>
    <row r="35" spans="1:6">
      <c r="A35" s="44" t="s">
        <v>55</v>
      </c>
      <c r="B35" s="45"/>
      <c r="C35" s="45">
        <v>3</v>
      </c>
      <c r="D35" s="45"/>
      <c r="E35" s="45">
        <f t="shared" si="1"/>
        <v>3</v>
      </c>
      <c r="F35" s="46">
        <f t="shared" si="0"/>
        <v>4.0112314480545525E-4</v>
      </c>
    </row>
    <row r="36" spans="1:6">
      <c r="A36" s="44" t="s">
        <v>56</v>
      </c>
      <c r="B36" s="45">
        <v>11</v>
      </c>
      <c r="C36" s="45">
        <v>22</v>
      </c>
      <c r="D36" s="45">
        <v>4</v>
      </c>
      <c r="E36" s="45">
        <f t="shared" si="1"/>
        <v>37</v>
      </c>
      <c r="F36" s="46">
        <f t="shared" si="0"/>
        <v>4.9471854526006147E-3</v>
      </c>
    </row>
    <row r="37" spans="1:6">
      <c r="A37" s="44" t="s">
        <v>57</v>
      </c>
      <c r="B37" s="45"/>
      <c r="C37" s="45">
        <v>10</v>
      </c>
      <c r="D37" s="45">
        <v>3</v>
      </c>
      <c r="E37" s="45">
        <f t="shared" si="1"/>
        <v>13</v>
      </c>
      <c r="F37" s="46">
        <f t="shared" si="0"/>
        <v>1.7382002941569729E-3</v>
      </c>
    </row>
    <row r="38" spans="1:6">
      <c r="A38" s="44" t="s">
        <v>58</v>
      </c>
      <c r="B38" s="45"/>
      <c r="C38" s="45">
        <v>3</v>
      </c>
      <c r="D38" s="45">
        <v>1</v>
      </c>
      <c r="E38" s="45">
        <f t="shared" si="1"/>
        <v>4</v>
      </c>
      <c r="F38" s="46">
        <f t="shared" si="0"/>
        <v>5.3483085974060708E-4</v>
      </c>
    </row>
    <row r="39" spans="1:6">
      <c r="A39" s="44" t="s">
        <v>59</v>
      </c>
      <c r="B39" s="45">
        <v>6</v>
      </c>
      <c r="C39" s="45">
        <v>23</v>
      </c>
      <c r="D39" s="45">
        <v>17</v>
      </c>
      <c r="E39" s="45">
        <f t="shared" si="1"/>
        <v>46</v>
      </c>
      <c r="F39" s="46">
        <f t="shared" si="0"/>
        <v>6.1505548870169806E-3</v>
      </c>
    </row>
    <row r="40" spans="1:6">
      <c r="A40" s="44" t="s">
        <v>84</v>
      </c>
      <c r="B40" s="45"/>
      <c r="C40" s="45">
        <v>1</v>
      </c>
      <c r="D40" s="45">
        <v>3</v>
      </c>
      <c r="E40" s="45">
        <f t="shared" si="1"/>
        <v>4</v>
      </c>
      <c r="F40" s="46">
        <f t="shared" si="0"/>
        <v>5.3483085974060708E-4</v>
      </c>
    </row>
    <row r="41" spans="1:6">
      <c r="A41" s="44" t="s">
        <v>72</v>
      </c>
      <c r="B41" s="45"/>
      <c r="C41" s="45"/>
      <c r="D41" s="45">
        <v>2</v>
      </c>
      <c r="E41" s="45">
        <f t="shared" si="1"/>
        <v>2</v>
      </c>
      <c r="F41" s="46">
        <f t="shared" si="0"/>
        <v>2.6741542987030354E-4</v>
      </c>
    </row>
    <row r="42" spans="1:6">
      <c r="A42" s="44" t="s">
        <v>60</v>
      </c>
      <c r="B42" s="45">
        <v>471</v>
      </c>
      <c r="C42" s="45">
        <v>1500</v>
      </c>
      <c r="D42" s="45">
        <v>691</v>
      </c>
      <c r="E42" s="45">
        <f t="shared" si="1"/>
        <v>2662</v>
      </c>
      <c r="F42" s="46">
        <f t="shared" si="0"/>
        <v>0.35592993715737398</v>
      </c>
    </row>
    <row r="43" spans="1:6">
      <c r="A43" s="44" t="s">
        <v>61</v>
      </c>
      <c r="B43" s="45">
        <v>11</v>
      </c>
      <c r="C43" s="45">
        <v>32</v>
      </c>
      <c r="D43" s="45">
        <v>9</v>
      </c>
      <c r="E43" s="45">
        <f t="shared" si="1"/>
        <v>52</v>
      </c>
      <c r="F43" s="46">
        <f t="shared" si="0"/>
        <v>6.9528011766278918E-3</v>
      </c>
    </row>
    <row r="44" spans="1:6">
      <c r="A44" s="44" t="s">
        <v>62</v>
      </c>
      <c r="B44" s="45">
        <v>53</v>
      </c>
      <c r="C44" s="45">
        <v>208</v>
      </c>
      <c r="D44" s="45">
        <v>80</v>
      </c>
      <c r="E44" s="45">
        <f t="shared" si="1"/>
        <v>341</v>
      </c>
      <c r="F44" s="46">
        <f t="shared" si="0"/>
        <v>4.5594330792886752E-2</v>
      </c>
    </row>
    <row r="45" spans="1:6">
      <c r="A45" s="44" t="s">
        <v>63</v>
      </c>
      <c r="B45" s="45">
        <v>1</v>
      </c>
      <c r="C45" s="45">
        <v>13</v>
      </c>
      <c r="D45" s="45">
        <v>3</v>
      </c>
      <c r="E45" s="45">
        <f t="shared" si="1"/>
        <v>17</v>
      </c>
      <c r="F45" s="46">
        <f t="shared" si="0"/>
        <v>2.27303115389758E-3</v>
      </c>
    </row>
    <row r="46" spans="1:6">
      <c r="A46" s="44" t="s">
        <v>64</v>
      </c>
      <c r="B46" s="45">
        <v>1</v>
      </c>
      <c r="C46" s="45">
        <v>2</v>
      </c>
      <c r="D46" s="45">
        <v>3</v>
      </c>
      <c r="E46" s="45">
        <f t="shared" si="1"/>
        <v>6</v>
      </c>
      <c r="F46" s="46">
        <f t="shared" si="0"/>
        <v>8.0224628961091051E-4</v>
      </c>
    </row>
    <row r="47" spans="1:6">
      <c r="A47" s="44" t="s">
        <v>65</v>
      </c>
      <c r="B47" s="45">
        <v>1</v>
      </c>
      <c r="C47" s="45"/>
      <c r="D47" s="45">
        <v>1</v>
      </c>
      <c r="E47" s="45">
        <f t="shared" si="1"/>
        <v>2</v>
      </c>
      <c r="F47" s="46">
        <f t="shared" si="0"/>
        <v>2.6741542987030354E-4</v>
      </c>
    </row>
    <row r="48" spans="1:6">
      <c r="A48" s="44" t="s">
        <v>66</v>
      </c>
      <c r="B48" s="45">
        <v>641</v>
      </c>
      <c r="C48" s="45">
        <v>2171</v>
      </c>
      <c r="D48" s="45">
        <v>657</v>
      </c>
      <c r="E48" s="45">
        <f t="shared" si="1"/>
        <v>3469</v>
      </c>
      <c r="F48" s="46">
        <f t="shared" si="0"/>
        <v>0.46383206311004144</v>
      </c>
    </row>
    <row r="49" spans="1:6">
      <c r="A49" s="44" t="s">
        <v>67</v>
      </c>
      <c r="B49" s="45">
        <v>1</v>
      </c>
      <c r="C49" s="45">
        <v>1</v>
      </c>
      <c r="D49" s="45"/>
      <c r="E49" s="45">
        <f t="shared" si="1"/>
        <v>2</v>
      </c>
      <c r="F49" s="46">
        <f t="shared" si="0"/>
        <v>2.6741542987030354E-4</v>
      </c>
    </row>
    <row r="50" spans="1:6">
      <c r="A50" s="44" t="s">
        <v>95</v>
      </c>
      <c r="B50" s="45"/>
      <c r="C50" s="45">
        <v>2</v>
      </c>
      <c r="D50" s="45"/>
      <c r="E50" s="45">
        <f t="shared" si="1"/>
        <v>2</v>
      </c>
      <c r="F50" s="46">
        <f t="shared" si="0"/>
        <v>2.6741542987030354E-4</v>
      </c>
    </row>
    <row r="51" spans="1:6">
      <c r="A51" s="44" t="s">
        <v>76</v>
      </c>
      <c r="B51" s="45"/>
      <c r="C51" s="45">
        <v>1</v>
      </c>
      <c r="D51" s="45">
        <v>1</v>
      </c>
      <c r="E51" s="45">
        <f t="shared" si="1"/>
        <v>2</v>
      </c>
      <c r="F51" s="46">
        <f t="shared" si="0"/>
        <v>2.6741542987030354E-4</v>
      </c>
    </row>
    <row r="52" spans="1:6">
      <c r="A52" s="44" t="s">
        <v>87</v>
      </c>
      <c r="B52" s="45"/>
      <c r="C52" s="45">
        <v>1</v>
      </c>
      <c r="D52" s="45"/>
      <c r="E52" s="45">
        <f t="shared" si="1"/>
        <v>1</v>
      </c>
      <c r="F52" s="46">
        <f t="shared" si="0"/>
        <v>1.3370771493515177E-4</v>
      </c>
    </row>
    <row r="53" spans="1:6">
      <c r="A53" s="69" t="s">
        <v>33</v>
      </c>
      <c r="B53" s="70">
        <f>SUM(B8:B52)</f>
        <v>1344</v>
      </c>
      <c r="C53" s="70">
        <f>SUM(C8:C52)</f>
        <v>4393</v>
      </c>
      <c r="D53" s="70">
        <f>SUM(D8:D52)</f>
        <v>1742</v>
      </c>
      <c r="E53" s="70">
        <f>SUM(E8:E52)</f>
        <v>7479</v>
      </c>
      <c r="F53" s="71">
        <f>SUM(F8:F52)</f>
        <v>0.99999999999999989</v>
      </c>
    </row>
    <row r="54" spans="1:6" s="41" customFormat="1">
      <c r="B54" s="49"/>
      <c r="C54" s="49"/>
      <c r="D54" s="49"/>
      <c r="E54" s="49"/>
    </row>
    <row r="55" spans="1:6">
      <c r="A55" s="48" t="s">
        <v>75</v>
      </c>
      <c r="B55" s="51"/>
      <c r="C55" s="51"/>
      <c r="D55" s="51"/>
      <c r="E55" s="51"/>
    </row>
    <row r="56" spans="1:6">
      <c r="A56" s="50" t="str">
        <f>'Atos Infracionais por Artigo'!A56</f>
        <v>POSIÇÃO:- CORTE NUPRIE 21.12.2018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2019-01-07T12:12:24Z</dcterms:modified>
</cp:coreProperties>
</file>