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4" i="9" l="1"/>
  <c r="B51" i="9"/>
  <c r="C51" i="9"/>
  <c r="D51" i="9"/>
  <c r="L13" i="8"/>
  <c r="K13" i="8"/>
  <c r="M13" i="8"/>
  <c r="H13" i="8"/>
  <c r="B51" i="8"/>
  <c r="C51" i="8"/>
  <c r="E16" i="9"/>
  <c r="L19" i="8"/>
  <c r="K19" i="8"/>
  <c r="H19" i="8"/>
  <c r="E9" i="9"/>
  <c r="E10" i="9"/>
  <c r="E11" i="9"/>
  <c r="E12" i="9"/>
  <c r="E13" i="9"/>
  <c r="E15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L16" i="8"/>
  <c r="K16" i="8"/>
  <c r="L15" i="8"/>
  <c r="K15" i="8"/>
  <c r="M15" i="8" s="1"/>
  <c r="L14" i="8"/>
  <c r="K14" i="8"/>
  <c r="H16" i="8"/>
  <c r="H15" i="8"/>
  <c r="H14" i="8"/>
  <c r="E8" i="9"/>
  <c r="G51" i="8"/>
  <c r="F51" i="8"/>
  <c r="E51" i="8"/>
  <c r="D51" i="8"/>
  <c r="L50" i="8"/>
  <c r="K50" i="8"/>
  <c r="H50" i="8"/>
  <c r="L49" i="8"/>
  <c r="K49" i="8"/>
  <c r="M49" i="8" s="1"/>
  <c r="H49" i="8"/>
  <c r="L48" i="8"/>
  <c r="K48" i="8"/>
  <c r="H48" i="8"/>
  <c r="L47" i="8"/>
  <c r="K47" i="8"/>
  <c r="M47" i="8" s="1"/>
  <c r="H47" i="8"/>
  <c r="L46" i="8"/>
  <c r="K46" i="8"/>
  <c r="H46" i="8"/>
  <c r="I46" i="8" s="1"/>
  <c r="L45" i="8"/>
  <c r="M45" i="8" s="1"/>
  <c r="K45" i="8"/>
  <c r="H45" i="8"/>
  <c r="L44" i="8"/>
  <c r="K44" i="8"/>
  <c r="H44" i="8"/>
  <c r="L43" i="8"/>
  <c r="K43" i="8"/>
  <c r="M43" i="8" s="1"/>
  <c r="H43" i="8"/>
  <c r="L42" i="8"/>
  <c r="K42" i="8"/>
  <c r="M42" i="8" s="1"/>
  <c r="H42" i="8"/>
  <c r="L41" i="8"/>
  <c r="K41" i="8"/>
  <c r="H41" i="8"/>
  <c r="L40" i="8"/>
  <c r="M40" i="8" s="1"/>
  <c r="K40" i="8"/>
  <c r="H40" i="8"/>
  <c r="L39" i="8"/>
  <c r="K39" i="8"/>
  <c r="M39" i="8" s="1"/>
  <c r="H39" i="8"/>
  <c r="L38" i="8"/>
  <c r="K38" i="8"/>
  <c r="M38" i="8" s="1"/>
  <c r="H38" i="8"/>
  <c r="I38" i="8" s="1"/>
  <c r="L37" i="8"/>
  <c r="K37" i="8"/>
  <c r="M37" i="8"/>
  <c r="H37" i="8"/>
  <c r="L36" i="8"/>
  <c r="K36" i="8"/>
  <c r="M36" i="8"/>
  <c r="H36" i="8"/>
  <c r="L35" i="8"/>
  <c r="K35" i="8"/>
  <c r="M35" i="8" s="1"/>
  <c r="H35" i="8"/>
  <c r="L34" i="8"/>
  <c r="K34" i="8"/>
  <c r="H34" i="8"/>
  <c r="L33" i="8"/>
  <c r="K33" i="8"/>
  <c r="M33" i="8" s="1"/>
  <c r="H33" i="8"/>
  <c r="L32" i="8"/>
  <c r="K32" i="8"/>
  <c r="H32" i="8"/>
  <c r="L31" i="8"/>
  <c r="K31" i="8"/>
  <c r="M31" i="8" s="1"/>
  <c r="H31" i="8"/>
  <c r="L30" i="8"/>
  <c r="K30" i="8"/>
  <c r="H30" i="8"/>
  <c r="L29" i="8"/>
  <c r="K29" i="8"/>
  <c r="M29" i="8" s="1"/>
  <c r="H29" i="8"/>
  <c r="L28" i="8"/>
  <c r="K28" i="8"/>
  <c r="H28" i="8"/>
  <c r="L27" i="8"/>
  <c r="M27" i="8" s="1"/>
  <c r="K27" i="8"/>
  <c r="H27" i="8"/>
  <c r="I27" i="8" s="1"/>
  <c r="L26" i="8"/>
  <c r="M26" i="8" s="1"/>
  <c r="K26" i="8"/>
  <c r="H26" i="8"/>
  <c r="L25" i="8"/>
  <c r="K25" i="8"/>
  <c r="M25" i="8" s="1"/>
  <c r="H25" i="8"/>
  <c r="L24" i="8"/>
  <c r="K24" i="8"/>
  <c r="M24" i="8" s="1"/>
  <c r="H24" i="8"/>
  <c r="L23" i="8"/>
  <c r="K23" i="8"/>
  <c r="M23" i="8"/>
  <c r="H23" i="8"/>
  <c r="L22" i="8"/>
  <c r="K22" i="8"/>
  <c r="H22" i="8"/>
  <c r="L21" i="8"/>
  <c r="K21" i="8"/>
  <c r="M21" i="8" s="1"/>
  <c r="H21" i="8"/>
  <c r="I21" i="8" s="1"/>
  <c r="L20" i="8"/>
  <c r="M20" i="8" s="1"/>
  <c r="K20" i="8"/>
  <c r="H20" i="8"/>
  <c r="L18" i="8"/>
  <c r="K18" i="8"/>
  <c r="M18" i="8" s="1"/>
  <c r="H18" i="8"/>
  <c r="L17" i="8"/>
  <c r="K17" i="8"/>
  <c r="M17" i="8"/>
  <c r="H17" i="8"/>
  <c r="L12" i="8"/>
  <c r="K12" i="8"/>
  <c r="M12" i="8" s="1"/>
  <c r="H12" i="8"/>
  <c r="L11" i="8"/>
  <c r="K11" i="8"/>
  <c r="M11" i="8"/>
  <c r="H11" i="8"/>
  <c r="L10" i="8"/>
  <c r="K10" i="8"/>
  <c r="H10" i="8"/>
  <c r="L9" i="8"/>
  <c r="M9" i="8" s="1"/>
  <c r="K9" i="8"/>
  <c r="H9" i="8"/>
  <c r="L8" i="8"/>
  <c r="M8" i="8" s="1"/>
  <c r="K8" i="8"/>
  <c r="H8" i="8"/>
  <c r="H51" i="8" s="1"/>
  <c r="M14" i="8"/>
  <c r="M41" i="8"/>
  <c r="M46" i="8"/>
  <c r="M28" i="8"/>
  <c r="M22" i="8"/>
  <c r="M30" i="8"/>
  <c r="M16" i="8"/>
  <c r="M10" i="8"/>
  <c r="M34" i="8"/>
  <c r="M19" i="8"/>
  <c r="K51" i="8"/>
  <c r="I49" i="8"/>
  <c r="I37" i="8"/>
  <c r="I10" i="8"/>
  <c r="I22" i="8"/>
  <c r="I23" i="8" l="1"/>
  <c r="I48" i="8"/>
  <c r="I14" i="8"/>
  <c r="I30" i="8"/>
  <c r="I44" i="8"/>
  <c r="I18" i="8"/>
  <c r="I24" i="8"/>
  <c r="I45" i="8"/>
  <c r="I33" i="8"/>
  <c r="I36" i="8"/>
  <c r="I50" i="8"/>
  <c r="I15" i="8"/>
  <c r="I17" i="8"/>
  <c r="I26" i="8"/>
  <c r="I39" i="8"/>
  <c r="I29" i="8"/>
  <c r="M32" i="8"/>
  <c r="I41" i="8"/>
  <c r="M50" i="8"/>
  <c r="E51" i="9"/>
  <c r="F23" i="9" s="1"/>
  <c r="I28" i="8"/>
  <c r="I32" i="8"/>
  <c r="I42" i="8"/>
  <c r="I13" i="8"/>
  <c r="I9" i="8"/>
  <c r="I11" i="8"/>
  <c r="I43" i="8"/>
  <c r="I12" i="8"/>
  <c r="I40" i="8"/>
  <c r="I34" i="8"/>
  <c r="I16" i="8"/>
  <c r="F38" i="9"/>
  <c r="I19" i="8"/>
  <c r="I8" i="8"/>
  <c r="I51" i="8" s="1"/>
  <c r="I35" i="8"/>
  <c r="I25" i="8"/>
  <c r="I31" i="8"/>
  <c r="L51" i="8"/>
  <c r="I20" i="8"/>
  <c r="M44" i="8"/>
  <c r="I47" i="8"/>
  <c r="M48" i="8"/>
  <c r="F8" i="9"/>
  <c r="F11" i="9"/>
  <c r="F45" i="9" l="1"/>
  <c r="F30" i="9"/>
  <c r="F28" i="9"/>
  <c r="F24" i="9"/>
  <c r="F44" i="9"/>
  <c r="F48" i="9"/>
  <c r="F14" i="9"/>
  <c r="F41" i="9"/>
  <c r="F29" i="9"/>
  <c r="F33" i="9"/>
  <c r="F40" i="9"/>
  <c r="F32" i="9"/>
  <c r="F36" i="9"/>
  <c r="F47" i="9"/>
  <c r="F17" i="9"/>
  <c r="F50" i="9"/>
  <c r="F37" i="9"/>
  <c r="F18" i="9"/>
  <c r="F15" i="9"/>
  <c r="F34" i="9"/>
  <c r="F35" i="9"/>
  <c r="F20" i="9"/>
  <c r="F46" i="9"/>
  <c r="F39" i="9"/>
  <c r="F25" i="9"/>
  <c r="F21" i="9"/>
  <c r="F27" i="9"/>
  <c r="F10" i="9"/>
  <c r="F22" i="9"/>
  <c r="F26" i="9"/>
  <c r="F49" i="9"/>
  <c r="F16" i="9"/>
  <c r="F19" i="9"/>
  <c r="F31" i="9"/>
  <c r="F42" i="9"/>
  <c r="F9" i="9"/>
  <c r="F51" i="9" s="1"/>
  <c r="F43" i="9"/>
  <c r="F12" i="9"/>
  <c r="M51" i="8"/>
  <c r="F13" i="9"/>
  <c r="N46" i="8" l="1"/>
  <c r="N31" i="8"/>
  <c r="N21" i="8"/>
  <c r="N11" i="8"/>
  <c r="N41" i="8"/>
  <c r="N13" i="8"/>
  <c r="N10" i="8"/>
  <c r="N45" i="8"/>
  <c r="N24" i="8"/>
  <c r="N18" i="8"/>
  <c r="N19" i="8"/>
  <c r="N12" i="8"/>
  <c r="N14" i="8"/>
  <c r="N37" i="8"/>
  <c r="N36" i="8"/>
  <c r="N38" i="8"/>
  <c r="N25" i="8"/>
  <c r="N43" i="8"/>
  <c r="N28" i="8"/>
  <c r="N26" i="8"/>
  <c r="N20" i="8"/>
  <c r="N34" i="8"/>
  <c r="N47" i="8"/>
  <c r="N23" i="8"/>
  <c r="N33" i="8"/>
  <c r="N22" i="8"/>
  <c r="N29" i="8"/>
  <c r="N30" i="8"/>
  <c r="N9" i="8"/>
  <c r="N35" i="8"/>
  <c r="N8" i="8"/>
  <c r="N27" i="8"/>
  <c r="N39" i="8"/>
  <c r="N15" i="8"/>
  <c r="N40" i="8"/>
  <c r="N17" i="8"/>
  <c r="N42" i="8"/>
  <c r="N49" i="8"/>
  <c r="N16" i="8"/>
  <c r="N44" i="8"/>
  <c r="N50" i="8"/>
  <c r="N32" i="8"/>
  <c r="N48" i="8"/>
  <c r="N51" i="8" l="1"/>
</calcChain>
</file>

<file path=xl/sharedStrings.xml><?xml version="1.0" encoding="utf-8"?>
<sst xmlns="http://schemas.openxmlformats.org/spreadsheetml/2006/main" count="367" uniqueCount="147">
  <si>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</si>
  <si>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</si>
  <si>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</si>
  <si>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</si>
  <si>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</si>
  <si>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</si>
  <si>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</si>
  <si>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</si>
  <si>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</si>
  <si>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</si>
  <si>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</si>
  <si>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</si>
  <si>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</si>
  <si>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</si>
  <si>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</si>
  <si>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</si>
  <si>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</si>
  <si>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</si>
  <si>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</si>
  <si>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</si>
  <si>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</si>
  <si>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</si>
  <si>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</si>
  <si>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</si>
  <si>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</si>
  <si>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</si>
  <si>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</si>
  <si>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</si>
  <si>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</si>
  <si>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</si>
  <si>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</si>
  <si>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</si>
  <si>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</si>
  <si>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</si>
  <si>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</si>
  <si>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</si>
  <si>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</si>
  <si>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</si>
  <si>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</si>
  <si>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</si>
  <si>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</si>
  <si>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</si>
  <si>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</si>
  <si>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</si>
  <si>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</si>
  <si>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</si>
  <si>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</si>
  <si>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</si>
  <si>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</si>
  <si>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</si>
  <si>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</si>
  <si>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</si>
  <si>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</si>
  <si>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</si>
  <si>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</si>
  <si>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</si>
  <si>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</si>
  <si>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</si>
  <si>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</si>
  <si>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</si>
  <si>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</si>
  <si>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DRMC - Campinas</t>
  </si>
  <si>
    <t>DRL - Guarujá</t>
  </si>
  <si>
    <t>DRN - Ribeirão Preto</t>
  </si>
  <si>
    <t>DRO - Marília</t>
  </si>
  <si>
    <t>DRS - Iaras</t>
  </si>
  <si>
    <t>DRVP - Jacareí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</si>
  <si>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</si>
  <si>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</si>
  <si>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</si>
  <si>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</si>
  <si>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</si>
  <si>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</si>
  <si>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</si>
  <si>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</si>
  <si>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</si>
  <si>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</si>
  <si>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</si>
  <si>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</si>
  <si>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</si>
  <si>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</si>
  <si>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</si>
  <si>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</si>
  <si>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</si>
  <si>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</si>
  <si>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HOMICÍDIO DOLOSO QUALIFICADO TENTADO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</si>
  <si>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</si>
  <si>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</si>
  <si>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</si>
  <si>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</si>
  <si>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</si>
  <si>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</si>
  <si>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</si>
  <si>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</si>
  <si>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</si>
  <si>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</si>
  <si>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</si>
  <si>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</si>
  <si>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</si>
  <si>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</si>
  <si>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HOMICÍDIO SIMPLES</t>
  </si>
  <si>
    <t>RECEPTAÇÃO</t>
  </si>
  <si>
    <t>ROUBO QUALIFICADO TENTADO</t>
  </si>
  <si>
    <t>LESÃO CORPORAL DOLOSA</t>
  </si>
  <si>
    <t>PORTE DE ARMA DE FOGO</t>
  </si>
  <si>
    <t>OUTROS</t>
  </si>
  <si>
    <t>HOMICÍDIO SIMPLES TENTADO</t>
  </si>
  <si>
    <t>HOMICÍDIO DOLOSO</t>
  </si>
  <si>
    <t>LATROCÍNIO - ROUBO QUALIFICADO PELO RESULTADO MORTE TENTADO</t>
  </si>
  <si>
    <t>ROUBO SIMPLES TENTADO</t>
  </si>
  <si>
    <t>EXTORSÃO</t>
  </si>
  <si>
    <t>HOMICÍDIO DOLOSO TENTADO</t>
  </si>
  <si>
    <t>HOMICÍDIO DOLOSO PRIVILEGIADO</t>
  </si>
  <si>
    <t>DESACATO</t>
  </si>
  <si>
    <t>FURTO QUALIFICADO TENTADO</t>
  </si>
  <si>
    <t>DANO</t>
  </si>
  <si>
    <t>DESCUMPRIMENTO DE MEDIDA JUDICIAL</t>
  </si>
  <si>
    <t>SEQUESTRO OU CARCERE PRIVADO</t>
  </si>
  <si>
    <t>DANO QUALIFICADO</t>
  </si>
  <si>
    <t>ESTUPRO QUALIFICADO</t>
  </si>
  <si>
    <t>ASSOCIAÇÃO CRIMINOSA</t>
  </si>
  <si>
    <t>LESÃO CORPORAL LEVE</t>
  </si>
  <si>
    <t>RIXA QUALIFICADA</t>
  </si>
  <si>
    <t>DESTRUIÇÃO, SUBTRAÇÃO OU OCULTAÇÃO DE CADÁVER</t>
  </si>
  <si>
    <t>FURTO SIMPLES TENTADO</t>
  </si>
  <si>
    <t>HOMICÍDIO DOLOSO PRIVILEGIADO TENTADO</t>
  </si>
  <si>
    <t>INCÊNDIO QUALIFICADO</t>
  </si>
  <si>
    <t>EXTORSÃO MEDIANTE SEQÜESTRO</t>
  </si>
  <si>
    <t>RECEPTAÇÃO QUALIFICADA</t>
  </si>
  <si>
    <t>ADULTERAÇÃO DE SINAL IDENTIFICADOR DE VEÍCULO AUTOMOTOR</t>
  </si>
  <si>
    <t>INCÊNDIO</t>
  </si>
  <si>
    <t>PORTE OU USO DE DROGAS</t>
  </si>
  <si>
    <t>DESOBEDIÊNCIA</t>
  </si>
  <si>
    <t>-</t>
  </si>
  <si>
    <t>TOTAL (distribuidos em 51 municípios, incluindo a Capital)
 sendo que 20 centros de atendimento são gestão compartilhada.</t>
  </si>
  <si>
    <t>BOLETIM ESTATÍSTICO DIÁRIO DA FUNDAÇÃO CASA - POSIÇÃO 04/09/2020 - 10h15</t>
  </si>
  <si>
    <t>04.09.2020</t>
  </si>
  <si>
    <t>DRMNO - Noroeste</t>
  </si>
  <si>
    <t>DRMSE - Sudeste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</si>
  <si>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</si>
  <si>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</si>
  <si>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</si>
  <si>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</si>
  <si>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</si>
  <si>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04.09.2020</t>
  </si>
  <si>
    <t>POSIÇÃO:- CORTE AIO 04.09.2020</t>
  </si>
  <si>
    <t>ATOS INFRACIONAIS POR FAIXA ETÁRIA - POSIÇÃO EM 04.09.2020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</si>
</sst>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0" applyNumberFormat="1" applyFont="1" applyFill="1" applyBorder="1" applyAlignment="1" applyProtection="1">
      <alignment vertical="center" readingOrder="1"/>
      <protection hidden="1"/>
    </xf>
    <xf numFmtId="0" fontId="35" fillId="0" borderId="0" xfId="3" applyFont="1" applyFill="1" applyAlignment="1" applyProtection="1">
      <alignment horizontal="center" vertical="center"/>
      <protection hidden="1"/>
    </xf>
    <xf numFmtId="0" fontId="35" fillId="0" borderId="0" xfId="3" applyFont="1" applyAlignment="1" applyProtection="1">
      <alignment horizontal="center" vertical="center"/>
      <protection hidden="1"/>
    </xf>
    <xf numFmtId="0" fontId="35" fillId="0" borderId="0" xfId="3" applyFont="1" applyFill="1" applyBorder="1" applyAlignment="1" applyProtection="1">
      <alignment horizontal="center" vertical="center"/>
      <protection hidden="1"/>
    </xf>
    <xf numFmtId="0" fontId="35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3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ColWidth="0" defaultRowHeight="12.75"/>
  <cols>
    <col min="1" max="1" width="56.140625" style="24" customWidth="1"/>
    <col min="2" max="5" width="12.7109375" style="24" customWidth="1"/>
    <col min="6" max="6" width="13.7109375" style="24" customWidth="1"/>
    <col min="7" max="7" width="19.42578125" style="24" bestFit="1" customWidth="1"/>
    <col min="8" max="8" width="10.7109375" style="24" bestFit="1" customWidth="1"/>
    <col min="9" max="9" width="11.140625" style="24" bestFit="1" customWidth="1"/>
    <col min="10" max="11" width="11.42578125" style="24" customWidth="1"/>
    <col min="12" max="12" width="2.28515625" style="24" customWidth="1"/>
    <col min="13" max="14" width="0.140625" style="118" hidden="1" customWidth="1"/>
    <col min="15" max="15" width="0.140625" style="119" hidden="1" customWidth="1"/>
    <col min="16" max="16384" width="9.140625" style="24" hidden="1"/>
  </cols>
  <sheetData>
    <row r="1" spans="1:15" s="1" customFormat="1" ht="18" customHeight="1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11"/>
      <c r="M1" s="112"/>
      <c r="N1" s="113"/>
      <c r="O1" s="113"/>
    </row>
    <row r="2" spans="1:15" s="1" customFormat="1" ht="12.75" customHeight="1">
      <c r="A2" s="127" t="s">
        <v>42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14"/>
      <c r="M2" s="115"/>
      <c r="N2" s="113"/>
      <c r="O2" s="113"/>
    </row>
    <row r="3" spans="1:15" s="1" customFormat="1" ht="18" customHeight="1">
      <c r="A3" s="130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111"/>
      <c r="M3" s="112"/>
      <c r="N3" s="113"/>
      <c r="O3" s="113"/>
    </row>
    <row r="4" spans="1:15" s="1" customFormat="1" ht="12.75" customHeight="1" thickBot="1">
      <c r="A4" s="127" t="s">
        <v>38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M4" s="113"/>
      <c r="N4" s="113"/>
      <c r="O4" s="113"/>
    </row>
    <row r="5" spans="1:15" s="1" customFormat="1" ht="15.75">
      <c r="A5" s="133" t="s">
        <v>135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16"/>
      <c r="M5" s="117"/>
      <c r="N5" s="113"/>
      <c r="O5" s="113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5" ht="15" customHeight="1">
      <c r="A7" s="107" t="s">
        <v>0</v>
      </c>
      <c r="B7" s="81" t="s">
        <v>54</v>
      </c>
      <c r="C7" s="81" t="s">
        <v>55</v>
      </c>
      <c r="D7" s="81" t="s">
        <v>59</v>
      </c>
      <c r="E7" s="80" t="s">
        <v>136</v>
      </c>
      <c r="F7" s="25"/>
      <c r="G7" s="105" t="s">
        <v>29</v>
      </c>
      <c r="H7" s="81" t="s">
        <v>59</v>
      </c>
      <c r="I7" s="80" t="s">
        <v>136</v>
      </c>
      <c r="J7" s="43" t="s">
        <v>24</v>
      </c>
      <c r="K7" s="44" t="s">
        <v>28</v>
      </c>
      <c r="L7" s="28"/>
    </row>
    <row r="8" spans="1:15" ht="15" customHeight="1">
      <c r="A8" s="49" t="s">
        <v>67</v>
      </c>
      <c r="B8" s="31">
        <v>14</v>
      </c>
      <c r="C8" s="31">
        <v>24</v>
      </c>
      <c r="D8" s="31">
        <v>48</v>
      </c>
      <c r="E8" s="50">
        <v>29</v>
      </c>
      <c r="F8" s="25"/>
      <c r="G8" s="47" t="s">
        <v>1</v>
      </c>
      <c r="H8" s="32">
        <v>388</v>
      </c>
      <c r="I8" s="48">
        <v>281</v>
      </c>
      <c r="J8" s="45">
        <v>12</v>
      </c>
      <c r="K8" s="46">
        <v>10</v>
      </c>
      <c r="L8" s="28"/>
      <c r="M8" s="118">
        <v>388</v>
      </c>
      <c r="N8" s="118">
        <v>48</v>
      </c>
    </row>
    <row r="9" spans="1:15" ht="15" customHeight="1">
      <c r="A9" s="49" t="s">
        <v>68</v>
      </c>
      <c r="B9" s="31">
        <v>899</v>
      </c>
      <c r="C9" s="31">
        <v>800</v>
      </c>
      <c r="D9" s="31">
        <v>753</v>
      </c>
      <c r="E9" s="50">
        <v>868</v>
      </c>
      <c r="F9" s="25"/>
      <c r="G9" s="47" t="s">
        <v>2</v>
      </c>
      <c r="H9" s="32">
        <v>4876</v>
      </c>
      <c r="I9" s="48">
        <v>3468</v>
      </c>
      <c r="J9" s="45">
        <v>13</v>
      </c>
      <c r="K9" s="46">
        <v>60</v>
      </c>
      <c r="L9" s="28"/>
      <c r="M9" s="118">
        <v>4876</v>
      </c>
      <c r="N9" s="118">
        <v>753</v>
      </c>
    </row>
    <row r="10" spans="1:15" ht="15" customHeight="1">
      <c r="A10" s="49" t="s">
        <v>72</v>
      </c>
      <c r="B10" s="31">
        <v>147</v>
      </c>
      <c r="C10" s="31">
        <v>154</v>
      </c>
      <c r="D10" s="31">
        <v>145</v>
      </c>
      <c r="E10" s="50">
        <v>23</v>
      </c>
      <c r="F10" s="25"/>
      <c r="G10" s="61" t="s">
        <v>3</v>
      </c>
      <c r="H10" s="62">
        <v>1586</v>
      </c>
      <c r="I10" s="63">
        <v>1157</v>
      </c>
      <c r="J10" s="45">
        <v>14</v>
      </c>
      <c r="K10" s="46">
        <v>211</v>
      </c>
      <c r="L10" s="28"/>
      <c r="M10" s="118">
        <v>1586</v>
      </c>
      <c r="N10" s="118">
        <v>145</v>
      </c>
    </row>
    <row r="11" spans="1:15" ht="15" customHeight="1">
      <c r="A11" s="49" t="s">
        <v>69</v>
      </c>
      <c r="B11" s="28">
        <v>6785</v>
      </c>
      <c r="C11" s="28">
        <v>6260</v>
      </c>
      <c r="D11" s="28">
        <v>5555</v>
      </c>
      <c r="E11" s="50">
        <v>3588</v>
      </c>
      <c r="F11" s="25"/>
      <c r="G11" s="23"/>
      <c r="H11" s="23"/>
      <c r="I11" s="23"/>
      <c r="J11" s="45">
        <v>15</v>
      </c>
      <c r="K11" s="46">
        <v>569</v>
      </c>
      <c r="L11" s="28"/>
      <c r="N11" s="118">
        <v>5555</v>
      </c>
    </row>
    <row r="12" spans="1:15" ht="15" customHeight="1">
      <c r="A12" s="49" t="s">
        <v>70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1158</v>
      </c>
      <c r="L12" s="28"/>
      <c r="N12" s="118">
        <v>330</v>
      </c>
    </row>
    <row r="13" spans="1:15" ht="15" customHeight="1">
      <c r="A13" s="51" t="s">
        <v>4</v>
      </c>
      <c r="B13" s="88">
        <v>8210</v>
      </c>
      <c r="C13" s="88">
        <v>7603</v>
      </c>
      <c r="D13" s="88">
        <v>6831</v>
      </c>
      <c r="E13" s="52">
        <v>4508</v>
      </c>
      <c r="F13" s="25"/>
      <c r="G13" s="64" t="s">
        <v>39</v>
      </c>
      <c r="H13" s="65">
        <v>0.95169180595189562</v>
      </c>
      <c r="I13" s="28"/>
      <c r="J13" s="45">
        <v>17</v>
      </c>
      <c r="K13" s="46">
        <v>1741</v>
      </c>
      <c r="L13" s="28"/>
      <c r="N13" s="118">
        <v>6831</v>
      </c>
    </row>
    <row r="14" spans="1:15" ht="15" customHeight="1">
      <c r="A14" s="49" t="s">
        <v>71</v>
      </c>
      <c r="B14" s="31">
        <v>27</v>
      </c>
      <c r="C14" s="31">
        <v>22</v>
      </c>
      <c r="D14" s="32">
        <v>19</v>
      </c>
      <c r="E14" s="48">
        <v>6</v>
      </c>
      <c r="F14" s="25"/>
      <c r="G14" s="66" t="s">
        <v>40</v>
      </c>
      <c r="H14" s="67">
        <v>4.830819404810436E-2</v>
      </c>
      <c r="I14" s="26"/>
      <c r="J14" s="45">
        <v>18</v>
      </c>
      <c r="K14" s="46">
        <v>953</v>
      </c>
      <c r="L14" s="28"/>
      <c r="N14" s="118">
        <v>6850</v>
      </c>
      <c r="O14" s="119">
        <v>19</v>
      </c>
    </row>
    <row r="15" spans="1:15" ht="15" customHeight="1">
      <c r="A15" s="49" t="s">
        <v>73</v>
      </c>
      <c r="B15" s="91">
        <v>0</v>
      </c>
      <c r="C15" s="91">
        <v>0</v>
      </c>
      <c r="D15" s="91">
        <v>0</v>
      </c>
      <c r="E15" s="48">
        <v>392</v>
      </c>
      <c r="F15" s="25"/>
      <c r="I15" s="34"/>
      <c r="J15" s="45">
        <v>19</v>
      </c>
      <c r="K15" s="46">
        <v>167</v>
      </c>
      <c r="L15" s="28"/>
      <c r="O15" s="119">
        <v>0</v>
      </c>
    </row>
    <row r="16" spans="1:15" ht="15" customHeight="1">
      <c r="A16" s="53" t="s">
        <v>5</v>
      </c>
      <c r="B16" s="89">
        <v>8237</v>
      </c>
      <c r="C16" s="89">
        <v>7625</v>
      </c>
      <c r="D16" s="89">
        <v>6850</v>
      </c>
      <c r="E16" s="54">
        <v>4906</v>
      </c>
      <c r="F16" s="34"/>
      <c r="I16" s="34"/>
      <c r="J16" s="45">
        <v>20</v>
      </c>
      <c r="K16" s="46">
        <v>37</v>
      </c>
      <c r="L16" s="28"/>
    </row>
    <row r="17" spans="1:22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20"/>
      <c r="N17" s="120"/>
      <c r="O17" s="121"/>
    </row>
    <row r="18" spans="1:22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20"/>
      <c r="N18" s="120"/>
      <c r="O18" s="121"/>
    </row>
    <row r="19" spans="1:22" s="28" customFormat="1" ht="15">
      <c r="A19" s="55" t="s">
        <v>13</v>
      </c>
      <c r="B19" s="136" t="s">
        <v>14</v>
      </c>
      <c r="C19" s="137"/>
      <c r="D19" s="23"/>
      <c r="E19" s="23"/>
      <c r="F19" s="27"/>
      <c r="G19" s="138" t="s">
        <v>25</v>
      </c>
      <c r="H19" s="139"/>
      <c r="I19" s="139"/>
      <c r="J19" s="139"/>
      <c r="K19" s="140"/>
      <c r="M19" s="121"/>
      <c r="N19" s="121"/>
      <c r="O19" s="121"/>
      <c r="P19" s="110"/>
      <c r="Q19" s="110"/>
    </row>
    <row r="20" spans="1:22" s="28" customFormat="1" ht="15" customHeight="1">
      <c r="A20" s="56" t="s">
        <v>46</v>
      </c>
      <c r="B20" s="35">
        <v>2371</v>
      </c>
      <c r="C20" s="57">
        <v>0.48328577252344068</v>
      </c>
      <c r="D20" s="93"/>
      <c r="E20" s="93"/>
      <c r="F20" s="29"/>
      <c r="G20" s="141" t="s">
        <v>6</v>
      </c>
      <c r="H20" s="142"/>
      <c r="I20" s="145" t="s">
        <v>7</v>
      </c>
      <c r="J20" s="145"/>
      <c r="K20" s="39">
        <v>0.23114553607827151</v>
      </c>
      <c r="M20" s="121"/>
      <c r="N20" s="121"/>
      <c r="O20" s="121"/>
      <c r="P20" s="110"/>
      <c r="Q20" s="110"/>
      <c r="R20" s="122"/>
      <c r="S20" s="122"/>
      <c r="T20" s="122"/>
      <c r="U20" s="122"/>
    </row>
    <row r="21" spans="1:22" s="28" customFormat="1" ht="15" customHeight="1">
      <c r="A21" s="56" t="s">
        <v>47</v>
      </c>
      <c r="B21" s="35">
        <v>1721</v>
      </c>
      <c r="C21" s="57">
        <v>0.35079494496534858</v>
      </c>
      <c r="D21" s="93"/>
      <c r="E21" s="93"/>
      <c r="F21" s="29"/>
      <c r="G21" s="141"/>
      <c r="H21" s="142"/>
      <c r="I21" s="145" t="s">
        <v>26</v>
      </c>
      <c r="J21" s="145"/>
      <c r="K21" s="39">
        <v>0.16816143497757849</v>
      </c>
      <c r="M21" s="121"/>
      <c r="N21" s="121"/>
      <c r="O21" s="121"/>
      <c r="P21" s="110"/>
      <c r="Q21" s="110"/>
    </row>
    <row r="22" spans="1:22" ht="15" customHeight="1">
      <c r="A22" s="56" t="s">
        <v>48</v>
      </c>
      <c r="B22" s="35">
        <v>107</v>
      </c>
      <c r="C22" s="57">
        <v>2.1810028536485934E-2</v>
      </c>
      <c r="D22" s="93"/>
      <c r="E22" s="93"/>
      <c r="F22" s="29"/>
      <c r="G22" s="141"/>
      <c r="H22" s="142"/>
      <c r="I22" s="142" t="s">
        <v>8</v>
      </c>
      <c r="J22" s="142"/>
      <c r="K22" s="39">
        <v>0.54076640847941293</v>
      </c>
      <c r="L22" s="28"/>
      <c r="M22" s="121"/>
      <c r="N22" s="121"/>
      <c r="O22" s="121"/>
      <c r="P22" s="123"/>
      <c r="Q22" s="110"/>
      <c r="R22" s="28"/>
      <c r="S22" s="28"/>
      <c r="T22" s="28"/>
      <c r="U22" s="28"/>
      <c r="V22" s="28"/>
    </row>
    <row r="23" spans="1:22" ht="15" customHeight="1">
      <c r="A23" s="56" t="s">
        <v>49</v>
      </c>
      <c r="B23" s="35">
        <v>94</v>
      </c>
      <c r="C23" s="57">
        <v>1.9160211985324093E-2</v>
      </c>
      <c r="D23" s="93"/>
      <c r="E23" s="93"/>
      <c r="F23" s="29"/>
      <c r="G23" s="141"/>
      <c r="H23" s="142"/>
      <c r="I23" s="145" t="s">
        <v>9</v>
      </c>
      <c r="J23" s="145"/>
      <c r="K23" s="39">
        <v>4.1785568691398288E-2</v>
      </c>
      <c r="L23" s="28"/>
      <c r="M23" s="121"/>
      <c r="N23" s="121"/>
      <c r="O23" s="121"/>
      <c r="P23" s="123"/>
      <c r="Q23" s="110"/>
      <c r="R23" s="28"/>
      <c r="S23" s="28"/>
      <c r="T23" s="28"/>
      <c r="U23" s="28"/>
      <c r="V23" s="28"/>
    </row>
    <row r="24" spans="1:22" ht="15" customHeight="1">
      <c r="A24" s="56" t="s">
        <v>50</v>
      </c>
      <c r="B24" s="35">
        <v>90</v>
      </c>
      <c r="C24" s="57">
        <v>1.8344883815735832E-2</v>
      </c>
      <c r="D24" s="93"/>
      <c r="E24" s="93"/>
      <c r="F24" s="29"/>
      <c r="G24" s="141"/>
      <c r="H24" s="142"/>
      <c r="I24" s="142" t="s">
        <v>10</v>
      </c>
      <c r="J24" s="142"/>
      <c r="K24" s="39">
        <v>7.7456176110884635E-3</v>
      </c>
      <c r="L24" s="28"/>
      <c r="M24" s="121"/>
      <c r="N24" s="121"/>
      <c r="O24" s="121"/>
      <c r="P24" s="123"/>
      <c r="Q24" s="110"/>
      <c r="R24" s="28"/>
      <c r="S24" s="28"/>
      <c r="T24" s="28"/>
      <c r="U24" s="28"/>
      <c r="V24" s="28"/>
    </row>
    <row r="25" spans="1:22" ht="15" customHeight="1">
      <c r="A25" s="56" t="s">
        <v>51</v>
      </c>
      <c r="B25" s="35">
        <v>61</v>
      </c>
      <c r="C25" s="57">
        <v>1.2433754586220954E-2</v>
      </c>
      <c r="D25" s="93"/>
      <c r="E25" s="93"/>
      <c r="F25" s="29"/>
      <c r="G25" s="143"/>
      <c r="H25" s="144"/>
      <c r="I25" s="144" t="s">
        <v>11</v>
      </c>
      <c r="J25" s="144"/>
      <c r="K25" s="40">
        <v>1.0395434162250305E-2</v>
      </c>
      <c r="L25" s="28"/>
      <c r="M25" s="121"/>
      <c r="N25" s="121"/>
      <c r="O25" s="121"/>
      <c r="P25" s="123"/>
      <c r="Q25" s="110"/>
      <c r="R25" s="28"/>
      <c r="S25" s="28"/>
      <c r="T25" s="28"/>
      <c r="U25" s="28"/>
      <c r="V25" s="28"/>
    </row>
    <row r="26" spans="1:22" ht="15" customHeight="1">
      <c r="A26" s="56" t="s">
        <v>53</v>
      </c>
      <c r="B26" s="35">
        <v>51</v>
      </c>
      <c r="C26" s="57">
        <v>1.0395434162250305E-2</v>
      </c>
      <c r="D26" s="93"/>
      <c r="E26" s="93"/>
      <c r="F26" s="29"/>
      <c r="G26" s="74"/>
      <c r="H26" s="75"/>
      <c r="I26" s="75"/>
      <c r="J26" s="75"/>
      <c r="K26" s="76"/>
      <c r="L26" s="28"/>
      <c r="M26" s="121"/>
      <c r="N26" s="121"/>
      <c r="O26" s="121"/>
      <c r="P26" s="123"/>
      <c r="Q26" s="110"/>
      <c r="R26" s="28"/>
      <c r="S26" s="28"/>
      <c r="T26" s="28"/>
      <c r="U26" s="28"/>
      <c r="V26" s="28"/>
    </row>
    <row r="27" spans="1:22" ht="15" customHeight="1">
      <c r="A27" s="56" t="s">
        <v>52</v>
      </c>
      <c r="B27" s="35">
        <v>48</v>
      </c>
      <c r="C27" s="57">
        <v>9.7839380350591108E-3</v>
      </c>
      <c r="D27" s="93"/>
      <c r="E27" s="93"/>
      <c r="F27" s="29"/>
      <c r="G27" s="146" t="s">
        <v>12</v>
      </c>
      <c r="H27" s="147"/>
      <c r="I27" s="147" t="s">
        <v>7</v>
      </c>
      <c r="J27" s="147"/>
      <c r="K27" s="41">
        <v>0.30615572768039134</v>
      </c>
      <c r="L27" s="28"/>
      <c r="M27" s="121"/>
      <c r="N27" s="121"/>
      <c r="O27" s="121"/>
      <c r="P27" s="123"/>
      <c r="Q27" s="110"/>
      <c r="R27" s="28"/>
      <c r="S27" s="28"/>
      <c r="T27" s="28"/>
      <c r="U27" s="28"/>
      <c r="V27" s="28"/>
    </row>
    <row r="28" spans="1:22" ht="15" customHeight="1">
      <c r="A28" s="56" t="s">
        <v>60</v>
      </c>
      <c r="B28" s="35">
        <v>43</v>
      </c>
      <c r="C28" s="57">
        <v>8.7647778230737876E-3</v>
      </c>
      <c r="D28" s="93"/>
      <c r="E28" s="93"/>
      <c r="F28" s="29"/>
      <c r="G28" s="146"/>
      <c r="H28" s="147"/>
      <c r="I28" s="145" t="s">
        <v>26</v>
      </c>
      <c r="J28" s="145"/>
      <c r="K28" s="41">
        <v>0.12250305748063596</v>
      </c>
      <c r="L28" s="28"/>
      <c r="M28" s="119"/>
      <c r="N28" s="119"/>
      <c r="O28" s="121"/>
      <c r="P28" s="123"/>
      <c r="Q28" s="110"/>
      <c r="R28" s="28"/>
      <c r="S28" s="28"/>
      <c r="T28" s="28"/>
      <c r="U28" s="28"/>
      <c r="V28" s="28"/>
    </row>
    <row r="29" spans="1:22" ht="15" customHeight="1">
      <c r="A29" s="56" t="s">
        <v>100</v>
      </c>
      <c r="B29" s="35">
        <v>43</v>
      </c>
      <c r="C29" s="57">
        <v>8.7647778230737876E-3</v>
      </c>
      <c r="D29" s="93"/>
      <c r="E29" s="93"/>
      <c r="F29" s="29"/>
      <c r="G29" s="146"/>
      <c r="H29" s="147"/>
      <c r="I29" s="147" t="s">
        <v>8</v>
      </c>
      <c r="J29" s="147"/>
      <c r="K29" s="41">
        <v>0.52384834896045662</v>
      </c>
      <c r="L29" s="28"/>
      <c r="M29" s="119"/>
      <c r="N29" s="119"/>
      <c r="O29" s="121"/>
      <c r="P29" s="123"/>
      <c r="Q29" s="110"/>
      <c r="R29" s="28"/>
      <c r="S29" s="28"/>
      <c r="T29" s="28"/>
      <c r="U29" s="28"/>
      <c r="V29" s="28"/>
    </row>
    <row r="30" spans="1:22" ht="15" customHeight="1">
      <c r="A30" s="71" t="s">
        <v>35</v>
      </c>
      <c r="B30" s="72">
        <v>277</v>
      </c>
      <c r="C30" s="73">
        <v>5.6461475743986952E-2</v>
      </c>
      <c r="D30" s="93"/>
      <c r="E30" s="93"/>
      <c r="F30" s="29"/>
      <c r="G30" s="148"/>
      <c r="H30" s="149"/>
      <c r="I30" s="149" t="s">
        <v>9</v>
      </c>
      <c r="J30" s="149"/>
      <c r="K30" s="42">
        <v>4.7492865878516102E-2</v>
      </c>
      <c r="L30" s="28"/>
      <c r="M30" s="119"/>
      <c r="N30" s="119"/>
      <c r="O30" s="121"/>
      <c r="P30" s="123"/>
      <c r="Q30" s="110"/>
      <c r="R30" s="28"/>
      <c r="S30" s="28"/>
      <c r="T30" s="28"/>
      <c r="U30" s="28"/>
      <c r="V30" s="28"/>
    </row>
    <row r="31" spans="1:22" ht="15">
      <c r="A31" s="29"/>
      <c r="B31" s="35"/>
      <c r="C31" s="93"/>
      <c r="D31" s="29"/>
      <c r="E31" s="106"/>
      <c r="F31" s="106"/>
      <c r="G31" s="106"/>
      <c r="H31" s="94"/>
      <c r="I31" s="28"/>
      <c r="L31" s="28"/>
      <c r="N31" s="120"/>
      <c r="O31" s="121"/>
      <c r="P31" s="28"/>
      <c r="Q31" s="28"/>
      <c r="R31" s="28"/>
      <c r="S31" s="28"/>
    </row>
    <row r="32" spans="1:22" ht="15">
      <c r="A32" s="29"/>
      <c r="B32" s="35"/>
      <c r="C32" s="93"/>
      <c r="D32" s="29"/>
      <c r="E32" s="106"/>
      <c r="F32" s="106"/>
      <c r="G32" s="106"/>
      <c r="H32" s="94"/>
      <c r="I32" s="28"/>
      <c r="L32" s="28"/>
      <c r="M32" s="121"/>
      <c r="O32" s="118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21"/>
      <c r="O33" s="118"/>
    </row>
    <row r="34" spans="1:15" ht="30">
      <c r="A34" s="150" t="s">
        <v>44</v>
      </c>
      <c r="B34" s="151"/>
      <c r="C34" s="151"/>
      <c r="D34" s="151"/>
      <c r="E34" s="77" t="s">
        <v>28</v>
      </c>
      <c r="F34" s="28"/>
      <c r="G34" s="152" t="s">
        <v>27</v>
      </c>
      <c r="H34" s="153"/>
      <c r="I34" s="78" t="s">
        <v>21</v>
      </c>
      <c r="J34" s="78" t="s">
        <v>22</v>
      </c>
      <c r="K34" s="79" t="s">
        <v>23</v>
      </c>
      <c r="L34" s="28"/>
      <c r="M34" s="121"/>
      <c r="O34" s="118"/>
    </row>
    <row r="35" spans="1:15" ht="15" customHeight="1">
      <c r="A35" s="154" t="s">
        <v>15</v>
      </c>
      <c r="B35" s="155"/>
      <c r="C35" s="155"/>
      <c r="D35" s="155"/>
      <c r="E35" s="58">
        <v>5</v>
      </c>
      <c r="F35" s="28"/>
      <c r="G35" s="103"/>
      <c r="H35" s="104"/>
      <c r="I35" s="37"/>
      <c r="J35" s="37"/>
      <c r="K35" s="60"/>
      <c r="L35" s="28"/>
      <c r="M35" s="121"/>
      <c r="O35" s="118"/>
    </row>
    <row r="36" spans="1:15" ht="15" customHeight="1">
      <c r="A36" s="154" t="s">
        <v>16</v>
      </c>
      <c r="B36" s="155"/>
      <c r="C36" s="155"/>
      <c r="D36" s="155"/>
      <c r="E36" s="58">
        <v>3</v>
      </c>
      <c r="F36" s="28"/>
      <c r="G36" s="103" t="s">
        <v>62</v>
      </c>
      <c r="H36" s="104"/>
      <c r="I36" s="37">
        <v>366</v>
      </c>
      <c r="J36" s="37">
        <v>868</v>
      </c>
      <c r="K36" s="60">
        <v>0.42165898617511521</v>
      </c>
      <c r="L36" s="28"/>
      <c r="M36" s="121"/>
      <c r="O36" s="118"/>
    </row>
    <row r="37" spans="1:15" ht="15" customHeight="1">
      <c r="A37" s="154" t="s">
        <v>32</v>
      </c>
      <c r="B37" s="155"/>
      <c r="C37" s="155"/>
      <c r="D37" s="155"/>
      <c r="E37" s="59">
        <v>4</v>
      </c>
      <c r="F37" s="28"/>
      <c r="G37" s="103" t="s">
        <v>61</v>
      </c>
      <c r="H37" s="104"/>
      <c r="I37" s="37">
        <v>548</v>
      </c>
      <c r="J37" s="37">
        <v>1096</v>
      </c>
      <c r="K37" s="60">
        <v>0.5</v>
      </c>
      <c r="L37" s="28"/>
      <c r="M37" s="121"/>
      <c r="O37" s="118"/>
    </row>
    <row r="38" spans="1:15" ht="15" customHeight="1">
      <c r="A38" s="154" t="s">
        <v>31</v>
      </c>
      <c r="B38" s="155"/>
      <c r="C38" s="155"/>
      <c r="D38" s="155"/>
      <c r="E38" s="59">
        <v>2</v>
      </c>
      <c r="F38" s="28"/>
      <c r="G38" s="103" t="s">
        <v>137</v>
      </c>
      <c r="H38" s="104"/>
      <c r="I38" s="37">
        <v>763</v>
      </c>
      <c r="J38" s="37">
        <v>1280</v>
      </c>
      <c r="K38" s="84">
        <v>0.59609374999999998</v>
      </c>
      <c r="L38" s="28"/>
      <c r="M38" s="121"/>
      <c r="O38" s="118"/>
    </row>
    <row r="39" spans="1:15" ht="15" customHeight="1">
      <c r="A39" s="154" t="s">
        <v>18</v>
      </c>
      <c r="B39" s="155"/>
      <c r="C39" s="155"/>
      <c r="D39" s="155"/>
      <c r="E39" s="59">
        <v>65</v>
      </c>
      <c r="F39" s="28"/>
      <c r="G39" s="103" t="s">
        <v>138</v>
      </c>
      <c r="H39" s="104"/>
      <c r="I39" s="37">
        <v>799</v>
      </c>
      <c r="J39" s="37">
        <v>1569</v>
      </c>
      <c r="K39" s="60">
        <v>0.5092415551306565</v>
      </c>
      <c r="L39" s="28"/>
      <c r="M39" s="121"/>
      <c r="O39" s="118"/>
    </row>
    <row r="40" spans="1:15" ht="15" customHeight="1">
      <c r="A40" s="154" t="s">
        <v>19</v>
      </c>
      <c r="B40" s="155"/>
      <c r="C40" s="155"/>
      <c r="D40" s="155"/>
      <c r="E40" s="59">
        <v>4</v>
      </c>
      <c r="F40" s="28"/>
      <c r="G40" s="103" t="s">
        <v>63</v>
      </c>
      <c r="H40" s="104"/>
      <c r="I40" s="37">
        <v>453</v>
      </c>
      <c r="J40" s="37">
        <v>886</v>
      </c>
      <c r="K40" s="60">
        <v>0.51128668171557567</v>
      </c>
      <c r="L40" s="28"/>
      <c r="M40" s="121"/>
      <c r="O40" s="118"/>
    </row>
    <row r="41" spans="1:15" ht="15" customHeight="1">
      <c r="A41" s="154" t="s">
        <v>17</v>
      </c>
      <c r="B41" s="155"/>
      <c r="C41" s="155"/>
      <c r="D41" s="155"/>
      <c r="E41" s="59">
        <v>2</v>
      </c>
      <c r="F41" s="28"/>
      <c r="G41" s="103" t="s">
        <v>64</v>
      </c>
      <c r="H41" s="104"/>
      <c r="I41" s="37">
        <v>600</v>
      </c>
      <c r="J41" s="37">
        <v>1038</v>
      </c>
      <c r="K41" s="60">
        <v>0.5780346820809249</v>
      </c>
      <c r="L41" s="28"/>
      <c r="M41" s="121"/>
      <c r="O41" s="118"/>
    </row>
    <row r="42" spans="1:15" ht="15" customHeight="1">
      <c r="A42" s="154" t="s">
        <v>33</v>
      </c>
      <c r="B42" s="155"/>
      <c r="C42" s="155"/>
      <c r="D42" s="155"/>
      <c r="E42" s="59">
        <v>10</v>
      </c>
      <c r="F42" s="28"/>
      <c r="G42" s="103" t="s">
        <v>65</v>
      </c>
      <c r="H42" s="104"/>
      <c r="I42" s="37">
        <v>792</v>
      </c>
      <c r="J42" s="38">
        <v>1127</v>
      </c>
      <c r="K42" s="60">
        <v>0.70275066548358478</v>
      </c>
      <c r="L42" s="28"/>
      <c r="M42" s="119"/>
      <c r="O42" s="118"/>
    </row>
    <row r="43" spans="1:15" ht="15" customHeight="1">
      <c r="A43" s="154" t="s">
        <v>34</v>
      </c>
      <c r="B43" s="155"/>
      <c r="C43" s="155"/>
      <c r="D43" s="155"/>
      <c r="E43" s="59">
        <v>21</v>
      </c>
      <c r="F43" s="28"/>
      <c r="G43" s="103" t="s">
        <v>66</v>
      </c>
      <c r="H43" s="104"/>
      <c r="I43" s="37">
        <v>585</v>
      </c>
      <c r="J43" s="37">
        <v>802</v>
      </c>
      <c r="K43" s="60">
        <v>0.729426433915212</v>
      </c>
      <c r="L43" s="28"/>
      <c r="M43" s="119"/>
      <c r="O43" s="118"/>
    </row>
    <row r="44" spans="1:15" ht="15" customHeight="1">
      <c r="A44" s="154" t="s">
        <v>20</v>
      </c>
      <c r="B44" s="155"/>
      <c r="C44" s="155"/>
      <c r="D44" s="155"/>
      <c r="E44" s="58">
        <v>18</v>
      </c>
      <c r="F44" s="28"/>
      <c r="G44" s="103"/>
      <c r="H44" s="104"/>
      <c r="I44" s="37"/>
      <c r="J44" s="37"/>
      <c r="K44" s="60"/>
      <c r="L44" s="28"/>
    </row>
    <row r="45" spans="1:15" ht="27.95" customHeight="1">
      <c r="A45" s="157" t="s">
        <v>134</v>
      </c>
      <c r="B45" s="158"/>
      <c r="C45" s="158"/>
      <c r="D45" s="158"/>
      <c r="E45" s="68">
        <v>134</v>
      </c>
      <c r="F45" s="28"/>
      <c r="G45" s="85" t="s">
        <v>30</v>
      </c>
      <c r="H45" s="92"/>
      <c r="I45" s="86">
        <v>4906</v>
      </c>
      <c r="J45" s="86">
        <v>8666</v>
      </c>
      <c r="K45" s="87">
        <v>0.56612047080544659</v>
      </c>
      <c r="L45" s="28"/>
    </row>
    <row r="46" spans="1:15" ht="15.75" hidden="1">
      <c r="A46" s="30"/>
      <c r="B46" s="36"/>
      <c r="C46" s="28"/>
      <c r="D46" s="28"/>
      <c r="E46" s="28"/>
      <c r="F46" s="28"/>
      <c r="G46" s="28"/>
      <c r="H46" s="28"/>
      <c r="I46" s="159" t="s">
        <v>57</v>
      </c>
      <c r="J46" s="159"/>
      <c r="K46" s="90">
        <v>1</v>
      </c>
    </row>
    <row r="47" spans="1:15" hidden="1">
      <c r="A47" s="30" t="s">
        <v>43</v>
      </c>
      <c r="I47" s="156" t="s">
        <v>56</v>
      </c>
      <c r="J47" s="156"/>
      <c r="K47" s="83">
        <v>1</v>
      </c>
    </row>
    <row r="48" spans="1:15" hidden="1">
      <c r="A48" s="30" t="s">
        <v>37</v>
      </c>
      <c r="I48" s="156" t="s">
        <v>58</v>
      </c>
      <c r="J48" s="156"/>
      <c r="K48" s="83">
        <v>1</v>
      </c>
    </row>
    <row r="49" spans="1:10" hidden="1"/>
    <row r="50" spans="1:10" hidden="1"/>
    <row r="51" spans="1:10" hidden="1"/>
    <row r="53" spans="1:10" ht="15">
      <c r="H53" s="23"/>
      <c r="I53" s="23"/>
      <c r="J53" s="23"/>
    </row>
    <row r="54" spans="1:10" ht="41.25">
      <c r="A54" s="95" t="s">
        <v>91</v>
      </c>
      <c r="B54" s="108" t="s">
        <v>139</v>
      </c>
      <c r="C54" s="108" t="s">
        <v>140</v>
      </c>
      <c r="D54" s="108" t="s">
        <v>141</v>
      </c>
      <c r="E54" s="108" t="s">
        <v>142</v>
      </c>
      <c r="F54" s="108" t="s">
        <v>143</v>
      </c>
      <c r="G54" s="108" t="s">
        <v>4</v>
      </c>
      <c r="H54" s="77" t="s">
        <v>92</v>
      </c>
      <c r="I54" s="23"/>
      <c r="J54" s="23"/>
    </row>
    <row r="55" spans="1:10" ht="15">
      <c r="A55" s="109" t="s">
        <v>93</v>
      </c>
      <c r="B55" s="22">
        <v>0</v>
      </c>
      <c r="C55" s="22">
        <v>2</v>
      </c>
      <c r="D55" s="22">
        <v>0</v>
      </c>
      <c r="E55" s="22">
        <v>6</v>
      </c>
      <c r="F55" s="82">
        <v>3</v>
      </c>
      <c r="G55" s="22">
        <v>11</v>
      </c>
      <c r="H55" s="102">
        <v>2.242152466367713E-3</v>
      </c>
      <c r="I55" s="23"/>
      <c r="J55" s="23"/>
    </row>
    <row r="56" spans="1:10" ht="15">
      <c r="A56" s="109" t="s">
        <v>94</v>
      </c>
      <c r="B56" s="22">
        <v>8</v>
      </c>
      <c r="C56" s="22">
        <v>266</v>
      </c>
      <c r="D56" s="22">
        <v>13</v>
      </c>
      <c r="E56" s="22">
        <v>1084</v>
      </c>
      <c r="F56" s="82">
        <v>98</v>
      </c>
      <c r="G56" s="22">
        <v>1469</v>
      </c>
      <c r="H56" s="102">
        <v>0.29942927028128824</v>
      </c>
      <c r="I56" s="23"/>
      <c r="J56" s="23"/>
    </row>
    <row r="57" spans="1:10" ht="15">
      <c r="A57" s="109" t="s">
        <v>95</v>
      </c>
      <c r="B57" s="22">
        <v>0</v>
      </c>
      <c r="C57" s="22">
        <v>3</v>
      </c>
      <c r="D57" s="22">
        <v>0</v>
      </c>
      <c r="E57" s="22">
        <v>14</v>
      </c>
      <c r="F57" s="82">
        <v>2</v>
      </c>
      <c r="G57" s="22">
        <v>19</v>
      </c>
      <c r="H57" s="102">
        <v>3.8728088055442317E-3</v>
      </c>
      <c r="I57" s="23"/>
      <c r="J57" s="23"/>
    </row>
    <row r="58" spans="1:10" ht="15">
      <c r="A58" s="109" t="s">
        <v>96</v>
      </c>
      <c r="B58" s="22">
        <v>17</v>
      </c>
      <c r="C58" s="22">
        <v>492</v>
      </c>
      <c r="D58" s="22">
        <v>22</v>
      </c>
      <c r="E58" s="22">
        <v>2077</v>
      </c>
      <c r="F58" s="82">
        <v>176</v>
      </c>
      <c r="G58" s="22">
        <v>2784</v>
      </c>
      <c r="H58" s="102">
        <v>0.56746840603342841</v>
      </c>
      <c r="I58" s="23"/>
      <c r="J58" s="23"/>
    </row>
    <row r="59" spans="1:10" ht="15">
      <c r="A59" s="109" t="s">
        <v>97</v>
      </c>
      <c r="B59" s="22">
        <v>4</v>
      </c>
      <c r="C59" s="22">
        <v>108</v>
      </c>
      <c r="D59" s="22">
        <v>5</v>
      </c>
      <c r="E59" s="22">
        <v>452</v>
      </c>
      <c r="F59" s="82">
        <v>54</v>
      </c>
      <c r="G59" s="22">
        <v>623</v>
      </c>
      <c r="H59" s="102">
        <v>0.12698736241337139</v>
      </c>
      <c r="I59" s="23"/>
      <c r="J59" s="23"/>
    </row>
    <row r="60" spans="1:10" ht="15">
      <c r="A60" s="109" t="s">
        <v>98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23"/>
    </row>
    <row r="61" spans="1:10" ht="15">
      <c r="A61" s="100" t="s">
        <v>99</v>
      </c>
      <c r="B61" s="96">
        <v>29</v>
      </c>
      <c r="C61" s="96">
        <v>871</v>
      </c>
      <c r="D61" s="96">
        <v>40</v>
      </c>
      <c r="E61" s="96">
        <v>3633</v>
      </c>
      <c r="F61" s="96">
        <v>333</v>
      </c>
      <c r="G61" s="96">
        <v>4906</v>
      </c>
      <c r="H61" s="97"/>
      <c r="I61" s="23"/>
      <c r="J61" s="23"/>
    </row>
    <row r="62" spans="1:10" ht="15">
      <c r="A62" s="100" t="s">
        <v>22</v>
      </c>
      <c r="B62" s="96">
        <v>174</v>
      </c>
      <c r="C62" s="96">
        <v>1691</v>
      </c>
      <c r="D62" s="96">
        <v>16</v>
      </c>
      <c r="E62" s="96">
        <v>6340</v>
      </c>
      <c r="F62" s="96">
        <v>445</v>
      </c>
      <c r="G62" s="96">
        <v>8666</v>
      </c>
      <c r="H62" s="97"/>
      <c r="I62" s="23"/>
      <c r="J62" s="23"/>
    </row>
    <row r="63" spans="1:10" ht="15">
      <c r="A63" s="101" t="s">
        <v>23</v>
      </c>
      <c r="B63" s="98">
        <v>0.16666666666666666</v>
      </c>
      <c r="C63" s="98">
        <v>0.51507983441750449</v>
      </c>
      <c r="D63" s="98">
        <v>2.5</v>
      </c>
      <c r="E63" s="98">
        <v>0.5730283911671924</v>
      </c>
      <c r="F63" s="98">
        <v>0.74831460674157302</v>
      </c>
      <c r="G63" s="98">
        <v>0.56612047080544659</v>
      </c>
      <c r="H63" s="99"/>
      <c r="I63" s="23"/>
      <c r="J63" s="23"/>
    </row>
    <row r="64" spans="1:10" ht="15">
      <c r="I64" s="23"/>
    </row>
    <row r="68" spans="10:10" ht="15">
      <c r="J68" s="23"/>
    </row>
  </sheetData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D63">
    <cfRule type="cellIs" dxfId="2" priority="1" operator="greaterThan">
      <formula>1</formula>
    </cfRule>
  </conditionalFormatting>
  <conditionalFormatting sqref="K20:K2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{160F7EDF-159F-4268-9495-F533C94702B5}</x14:id>
        </ext>
      </extLst>
    </cfRule>
  </conditionalFormatting>
  <conditionalFormatting sqref="H13:H14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{DE534AE8-8FA0-4E35-A0C8-C979565BF87A}</x14:id>
        </ext>
      </extLst>
    </cfRule>
  </conditionalFormatting>
  <conditionalFormatting sqref="K8:K17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{3C70CAC3-8971-417D-911F-7F8CFBB45C58}</x14:id>
        </ext>
      </extLst>
    </cfRule>
  </conditionalFormatting>
  <conditionalFormatting sqref="C20:C32 D20: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{3685A641-0C90-4FD2-8CAE-22DBAC863F34}</x14:id>
        </ext>
      </extLst>
    </cfRule>
  </conditionalFormatting>
  <conditionalFormatting sqref="K27:K30 H31:H32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{1FC80594-5E98-4C26-9846-3CA46D2E3D88}</x14:id>
        </ext>
      </extLst>
    </cfRule>
  </conditionalFormatting>
  <conditionalFormatting sqref="B63:C63 E63:G63">
    <cfRule type="cellIs" dxfId="1" priority="4" operator="equal">
      <formula>"ND"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{AAA34599-C29E-4026-A8B5-12FB69F9FFED}</x14:id>
        </ext>
      </extLst>
    </cfRule>
  </conditionalFormatting>
  <conditionalFormatting sqref="I35:I44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{AA37D5AC-6EAB-428E-91E5-9E77B3FAB484}</x14:id>
        </ext>
      </extLst>
    </cfRule>
  </conditionalFormatting>
  <conditionalFormatting sqref="E35:E4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{B4B16DC9-6F90-436A-821E-740752F5B63F}</x14:id>
        </ext>
      </extLst>
    </cfRule>
  </conditionalFormatting>
  <conditionalFormatting sqref="D63">
    <cfRule type="cellIs" dxfId="0" priority="2" operator="equal">
      <formula>"ND"</formula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{CF839EAF-5C4B-4F42-9099-BAE305F70CDE}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0F7EDF-159F-4268-9495-F533C94702B5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DE534AE8-8FA0-4E35-A0C8-C979565BF87A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3C70CAC3-8971-417D-911F-7F8CFBB45C58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3685A641-0C90-4FD2-8CAE-22DBAC863F34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1FC80594-5E98-4C26-9846-3CA46D2E3D88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AAA34599-C29E-4026-A8B5-12FB69F9FFED}">
            <x14:dataBar minLength="0" maxLength="100" negativeBarColorSameAsPositive="1" axisPosition="none">
              <x14:cfvo type="min"/>
              <x14:cfvo type="max"/>
            </x14:dataBar>
          </x14:cfRule>
          <xm:sqref>B63:C63 E63:G63</xm:sqref>
        </x14:conditionalFormatting>
        <x14:conditionalFormatting xmlns:xm="http://schemas.microsoft.com/office/excel/2006/main">
          <x14:cfRule type="dataBar" id="{AA37D5AC-6EAB-428E-91E5-9E77B3FAB484}">
            <x14:dataBar minLength="0" maxLength="100" negativeBarColorSameAsPositive="1" axisPosition="none">
              <x14:cfvo type="min"/>
              <x14:cfvo type="max"/>
            </x14:dataBar>
          </x14:cfRule>
          <xm:sqref>I35:I44</xm:sqref>
        </x14:conditionalFormatting>
        <x14:conditionalFormatting xmlns:xm="http://schemas.microsoft.com/office/excel/2006/main">
          <x14:cfRule type="dataBar" id="{B4B16DC9-6F90-436A-821E-740752F5B63F}">
            <x14:dataBar minLength="0" maxLength="100" negativeBarColorSameAsPositive="1" axisPosition="none">
              <x14:cfvo type="min"/>
              <x14:cfvo type="max"/>
            </x14:dataBar>
          </x14:cfRule>
          <xm:sqref>E35:E44</xm:sqref>
        </x14:conditionalFormatting>
        <x14:conditionalFormatting xmlns:xm="http://schemas.microsoft.com/office/excel/2006/main">
          <x14:cfRule type="dataBar" id="{CF839EAF-5C4B-4F42-9099-BAE305F70CDE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9.140625" style="2"/>
    <col min="4" max="4" width="10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9.140625" style="2"/>
    <col min="12" max="12" width="10" style="2" customWidth="1"/>
    <col min="13" max="16384" width="9.140625" style="2"/>
  </cols>
  <sheetData>
    <row r="1" spans="1:14" ht="17.25">
      <c r="A1" s="160" t="s">
        <v>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>
      <c r="A3" s="162" t="s">
        <v>75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3"/>
      <c r="B4" s="3"/>
      <c r="C4" s="3"/>
      <c r="D4" s="3"/>
      <c r="E4" s="4"/>
    </row>
    <row r="5" spans="1:14" ht="15.75">
      <c r="A5" s="163" t="s">
        <v>144</v>
      </c>
      <c r="B5" s="164"/>
      <c r="C5" s="164"/>
      <c r="D5" s="164"/>
      <c r="E5" s="164"/>
      <c r="F5" s="164"/>
      <c r="G5" s="164"/>
      <c r="H5" s="164"/>
      <c r="I5" s="165"/>
      <c r="K5" s="166" t="s">
        <v>76</v>
      </c>
      <c r="L5" s="167"/>
      <c r="M5" s="167"/>
      <c r="N5" s="168"/>
    </row>
    <row r="7" spans="1:14" ht="60">
      <c r="A7" s="6" t="s">
        <v>13</v>
      </c>
      <c r="B7" s="7" t="s">
        <v>77</v>
      </c>
      <c r="C7" s="7" t="s">
        <v>78</v>
      </c>
      <c r="D7" s="7" t="s">
        <v>79</v>
      </c>
      <c r="E7" s="7" t="s">
        <v>80</v>
      </c>
      <c r="F7" s="7" t="s">
        <v>81</v>
      </c>
      <c r="G7" s="7" t="s">
        <v>82</v>
      </c>
      <c r="H7" s="6" t="s">
        <v>83</v>
      </c>
      <c r="I7" s="6" t="s">
        <v>84</v>
      </c>
      <c r="K7" s="7" t="s">
        <v>78</v>
      </c>
      <c r="L7" s="7" t="s">
        <v>79</v>
      </c>
      <c r="M7" s="6" t="s">
        <v>83</v>
      </c>
      <c r="N7" s="6" t="s">
        <v>84</v>
      </c>
    </row>
    <row r="8" spans="1:14">
      <c r="A8" s="8" t="s">
        <v>46</v>
      </c>
      <c r="B8" s="9">
        <v>14</v>
      </c>
      <c r="C8" s="10">
        <v>516</v>
      </c>
      <c r="D8" s="10">
        <v>1658</v>
      </c>
      <c r="E8" s="9">
        <v>19</v>
      </c>
      <c r="F8" s="9">
        <v>164</v>
      </c>
      <c r="G8" s="9">
        <v>0</v>
      </c>
      <c r="H8" s="9">
        <f t="shared" ref="H8:H50" si="0">SUM(B8:G8)</f>
        <v>2371</v>
      </c>
      <c r="I8" s="11">
        <f t="shared" ref="I8:I50" si="1">H8/$H$51</f>
        <v>0.48328577252344068</v>
      </c>
      <c r="K8" s="10">
        <f t="shared" ref="K8:L28" si="2">C8</f>
        <v>516</v>
      </c>
      <c r="L8" s="10">
        <f t="shared" si="2"/>
        <v>1658</v>
      </c>
      <c r="M8" s="9">
        <f t="shared" ref="M8:M50" si="3">SUM(K8:L8)</f>
        <v>2174</v>
      </c>
      <c r="N8" s="11">
        <f t="shared" ref="N8:N50" si="4">M8/$M$51</f>
        <v>0.48268206039076378</v>
      </c>
    </row>
    <row r="9" spans="1:14">
      <c r="A9" s="8" t="s">
        <v>47</v>
      </c>
      <c r="B9" s="9">
        <v>11</v>
      </c>
      <c r="C9" s="10">
        <v>264</v>
      </c>
      <c r="D9" s="10">
        <v>1332</v>
      </c>
      <c r="E9" s="9">
        <v>11</v>
      </c>
      <c r="F9" s="9">
        <v>103</v>
      </c>
      <c r="G9" s="9">
        <v>0</v>
      </c>
      <c r="H9" s="9">
        <f t="shared" si="0"/>
        <v>1721</v>
      </c>
      <c r="I9" s="11">
        <f t="shared" si="1"/>
        <v>0.35079494496534858</v>
      </c>
      <c r="K9" s="10">
        <f t="shared" si="2"/>
        <v>264</v>
      </c>
      <c r="L9" s="10">
        <f t="shared" si="2"/>
        <v>1332</v>
      </c>
      <c r="M9" s="9">
        <f t="shared" si="3"/>
        <v>1596</v>
      </c>
      <c r="N9" s="11">
        <f t="shared" si="4"/>
        <v>0.35435168738898759</v>
      </c>
    </row>
    <row r="10" spans="1:14">
      <c r="A10" s="8" t="s">
        <v>48</v>
      </c>
      <c r="B10" s="9" t="s">
        <v>133</v>
      </c>
      <c r="C10" s="10">
        <v>6</v>
      </c>
      <c r="D10" s="10">
        <v>94</v>
      </c>
      <c r="E10" s="9">
        <v>2</v>
      </c>
      <c r="F10" s="9">
        <v>5</v>
      </c>
      <c r="G10" s="9">
        <v>0</v>
      </c>
      <c r="H10" s="9">
        <f t="shared" ref="H10:H18" si="5">SUM(B10:G10)</f>
        <v>107</v>
      </c>
      <c r="I10" s="11">
        <f t="shared" si="1"/>
        <v>2.1810028536485934E-2</v>
      </c>
      <c r="K10" s="10">
        <f t="shared" si="2"/>
        <v>6</v>
      </c>
      <c r="L10" s="10">
        <f t="shared" si="2"/>
        <v>94</v>
      </c>
      <c r="M10" s="9">
        <f>SUM(K10:L10)</f>
        <v>100</v>
      </c>
      <c r="N10" s="11">
        <f t="shared" si="4"/>
        <v>2.2202486678507993E-2</v>
      </c>
    </row>
    <row r="11" spans="1:14">
      <c r="A11" s="8" t="s">
        <v>49</v>
      </c>
      <c r="B11" s="9" t="s">
        <v>133</v>
      </c>
      <c r="C11" s="10">
        <v>13</v>
      </c>
      <c r="D11" s="10">
        <v>64</v>
      </c>
      <c r="E11" s="9">
        <v>2</v>
      </c>
      <c r="F11" s="9">
        <v>15</v>
      </c>
      <c r="G11" s="9">
        <v>0</v>
      </c>
      <c r="H11" s="9">
        <f t="shared" si="5"/>
        <v>94</v>
      </c>
      <c r="I11" s="11">
        <f t="shared" si="1"/>
        <v>1.9160211985324093E-2</v>
      </c>
      <c r="K11" s="10">
        <f t="shared" si="2"/>
        <v>13</v>
      </c>
      <c r="L11" s="10">
        <f t="shared" si="2"/>
        <v>64</v>
      </c>
      <c r="M11" s="9">
        <f t="shared" si="3"/>
        <v>77</v>
      </c>
      <c r="N11" s="11">
        <f t="shared" si="4"/>
        <v>1.7095914742451153E-2</v>
      </c>
    </row>
    <row r="12" spans="1:14">
      <c r="A12" s="8" t="s">
        <v>50</v>
      </c>
      <c r="B12" s="9" t="s">
        <v>133</v>
      </c>
      <c r="C12" s="10">
        <v>2</v>
      </c>
      <c r="D12" s="10">
        <v>85</v>
      </c>
      <c r="E12" s="9" t="s">
        <v>133</v>
      </c>
      <c r="F12" s="9">
        <v>3</v>
      </c>
      <c r="G12" s="9">
        <v>0</v>
      </c>
      <c r="H12" s="9">
        <f t="shared" si="5"/>
        <v>90</v>
      </c>
      <c r="I12" s="11">
        <f t="shared" si="1"/>
        <v>1.8344883815735832E-2</v>
      </c>
      <c r="K12" s="10">
        <f t="shared" si="2"/>
        <v>2</v>
      </c>
      <c r="L12" s="10">
        <f t="shared" si="2"/>
        <v>85</v>
      </c>
      <c r="M12" s="9">
        <f t="shared" si="3"/>
        <v>87</v>
      </c>
      <c r="N12" s="11">
        <f t="shared" si="4"/>
        <v>1.9316163410301953E-2</v>
      </c>
    </row>
    <row r="13" spans="1:14">
      <c r="A13" s="8" t="s">
        <v>51</v>
      </c>
      <c r="B13" s="9" t="s">
        <v>133</v>
      </c>
      <c r="C13" s="10">
        <v>8</v>
      </c>
      <c r="D13" s="10">
        <v>45</v>
      </c>
      <c r="E13" s="9">
        <v>1</v>
      </c>
      <c r="F13" s="9">
        <v>7</v>
      </c>
      <c r="G13" s="9">
        <v>0</v>
      </c>
      <c r="H13" s="9">
        <f>SUM(B13:G13)</f>
        <v>61</v>
      </c>
      <c r="I13" s="11">
        <f t="shared" si="1"/>
        <v>1.2433754586220954E-2</v>
      </c>
      <c r="K13" s="10">
        <f>C13</f>
        <v>8</v>
      </c>
      <c r="L13" s="10">
        <f>D13</f>
        <v>45</v>
      </c>
      <c r="M13" s="9">
        <f>SUM(K13:L13)</f>
        <v>53</v>
      </c>
      <c r="N13" s="11">
        <f t="shared" si="4"/>
        <v>1.1767317939609237E-2</v>
      </c>
    </row>
    <row r="14" spans="1:14">
      <c r="A14" s="8" t="s">
        <v>53</v>
      </c>
      <c r="B14" s="9" t="s">
        <v>133</v>
      </c>
      <c r="C14" s="10">
        <v>9</v>
      </c>
      <c r="D14" s="10">
        <v>40</v>
      </c>
      <c r="E14" s="9" t="s">
        <v>133</v>
      </c>
      <c r="F14" s="9">
        <v>2</v>
      </c>
      <c r="G14" s="9">
        <v>0</v>
      </c>
      <c r="H14" s="9">
        <f t="shared" si="5"/>
        <v>51</v>
      </c>
      <c r="I14" s="11">
        <f t="shared" si="1"/>
        <v>1.0395434162250305E-2</v>
      </c>
      <c r="K14" s="10">
        <f t="shared" ref="K14:L16" si="6">C14</f>
        <v>9</v>
      </c>
      <c r="L14" s="10">
        <f t="shared" si="6"/>
        <v>40</v>
      </c>
      <c r="M14" s="9">
        <f>SUM(K14:L14)</f>
        <v>49</v>
      </c>
      <c r="N14" s="11">
        <f t="shared" si="4"/>
        <v>1.0879218472468916E-2</v>
      </c>
    </row>
    <row r="15" spans="1:14">
      <c r="A15" s="8" t="s">
        <v>52</v>
      </c>
      <c r="B15" s="9" t="s">
        <v>133</v>
      </c>
      <c r="C15" s="10" t="s">
        <v>133</v>
      </c>
      <c r="D15" s="10">
        <v>48</v>
      </c>
      <c r="E15" s="9" t="s">
        <v>133</v>
      </c>
      <c r="F15" s="9" t="s">
        <v>133</v>
      </c>
      <c r="G15" s="9">
        <v>0</v>
      </c>
      <c r="H15" s="9">
        <f t="shared" si="5"/>
        <v>48</v>
      </c>
      <c r="I15" s="11">
        <f t="shared" si="1"/>
        <v>9.7839380350591108E-3</v>
      </c>
      <c r="K15" s="10" t="str">
        <f t="shared" si="6"/>
        <v>-</v>
      </c>
      <c r="L15" s="10">
        <f t="shared" si="6"/>
        <v>48</v>
      </c>
      <c r="M15" s="9">
        <f>SUM(K15:L15)</f>
        <v>48</v>
      </c>
      <c r="N15" s="11">
        <f t="shared" si="4"/>
        <v>1.0657193605683837E-2</v>
      </c>
    </row>
    <row r="16" spans="1:14">
      <c r="A16" s="8" t="s">
        <v>60</v>
      </c>
      <c r="B16" s="9" t="s">
        <v>133</v>
      </c>
      <c r="C16" s="10">
        <v>6</v>
      </c>
      <c r="D16" s="10">
        <v>29</v>
      </c>
      <c r="E16" s="9" t="s">
        <v>133</v>
      </c>
      <c r="F16" s="9">
        <v>8</v>
      </c>
      <c r="G16" s="9">
        <v>0</v>
      </c>
      <c r="H16" s="9">
        <f t="shared" si="5"/>
        <v>43</v>
      </c>
      <c r="I16" s="11">
        <f t="shared" si="1"/>
        <v>8.7647778230737876E-3</v>
      </c>
      <c r="K16" s="10">
        <f t="shared" si="6"/>
        <v>6</v>
      </c>
      <c r="L16" s="10">
        <f t="shared" si="6"/>
        <v>29</v>
      </c>
      <c r="M16" s="9">
        <f>SUM(K16:L16)</f>
        <v>35</v>
      </c>
      <c r="N16" s="11">
        <f t="shared" si="4"/>
        <v>7.7708703374777975E-3</v>
      </c>
    </row>
    <row r="17" spans="1:14">
      <c r="A17" s="8" t="s">
        <v>100</v>
      </c>
      <c r="B17" s="9" t="s">
        <v>133</v>
      </c>
      <c r="C17" s="10">
        <v>10</v>
      </c>
      <c r="D17" s="10">
        <v>32</v>
      </c>
      <c r="E17" s="9" t="s">
        <v>133</v>
      </c>
      <c r="F17" s="9">
        <v>1</v>
      </c>
      <c r="G17" s="9">
        <v>0</v>
      </c>
      <c r="H17" s="9">
        <f t="shared" si="5"/>
        <v>43</v>
      </c>
      <c r="I17" s="11">
        <f t="shared" si="1"/>
        <v>8.7647778230737876E-3</v>
      </c>
      <c r="K17" s="10">
        <f t="shared" si="2"/>
        <v>10</v>
      </c>
      <c r="L17" s="10">
        <f t="shared" si="2"/>
        <v>32</v>
      </c>
      <c r="M17" s="9">
        <f t="shared" si="3"/>
        <v>42</v>
      </c>
      <c r="N17" s="11">
        <f t="shared" si="4"/>
        <v>9.3250444049733563E-3</v>
      </c>
    </row>
    <row r="18" spans="1:14">
      <c r="A18" s="8" t="s">
        <v>85</v>
      </c>
      <c r="B18" s="9" t="s">
        <v>133</v>
      </c>
      <c r="C18" s="10">
        <v>2</v>
      </c>
      <c r="D18" s="10">
        <v>29</v>
      </c>
      <c r="E18" s="9" t="s">
        <v>133</v>
      </c>
      <c r="F18" s="9">
        <v>1</v>
      </c>
      <c r="G18" s="9">
        <v>0</v>
      </c>
      <c r="H18" s="9">
        <f t="shared" si="5"/>
        <v>32</v>
      </c>
      <c r="I18" s="11">
        <f t="shared" si="1"/>
        <v>6.5226253567060742E-3</v>
      </c>
      <c r="K18" s="10">
        <f>C18</f>
        <v>2</v>
      </c>
      <c r="L18" s="10">
        <f>D18</f>
        <v>29</v>
      </c>
      <c r="M18" s="9">
        <f>SUM(K18:L18)</f>
        <v>31</v>
      </c>
      <c r="N18" s="11">
        <f t="shared" si="4"/>
        <v>6.8827708703374782E-3</v>
      </c>
    </row>
    <row r="19" spans="1:14">
      <c r="A19" s="8" t="s">
        <v>101</v>
      </c>
      <c r="B19" s="9" t="s">
        <v>133</v>
      </c>
      <c r="C19" s="10">
        <v>6</v>
      </c>
      <c r="D19" s="10">
        <v>18</v>
      </c>
      <c r="E19" s="9">
        <v>2</v>
      </c>
      <c r="F19" s="9">
        <v>5</v>
      </c>
      <c r="G19" s="9">
        <v>0</v>
      </c>
      <c r="H19" s="9">
        <f>SUM(B19:G19)</f>
        <v>31</v>
      </c>
      <c r="I19" s="11">
        <f t="shared" si="1"/>
        <v>6.318793314309009E-3</v>
      </c>
      <c r="K19" s="10">
        <f>C19</f>
        <v>6</v>
      </c>
      <c r="L19" s="10">
        <f>D19</f>
        <v>18</v>
      </c>
      <c r="M19" s="9">
        <f>SUM(K19:L19)</f>
        <v>24</v>
      </c>
      <c r="N19" s="11">
        <f t="shared" si="4"/>
        <v>5.3285968028419185E-3</v>
      </c>
    </row>
    <row r="20" spans="1:14">
      <c r="A20" s="8" t="s">
        <v>103</v>
      </c>
      <c r="B20" s="9">
        <v>1</v>
      </c>
      <c r="C20" s="10">
        <v>3</v>
      </c>
      <c r="D20" s="10">
        <v>21</v>
      </c>
      <c r="E20" s="9" t="s">
        <v>133</v>
      </c>
      <c r="F20" s="9">
        <v>4</v>
      </c>
      <c r="G20" s="9">
        <v>0</v>
      </c>
      <c r="H20" s="9">
        <f t="shared" si="0"/>
        <v>29</v>
      </c>
      <c r="I20" s="11">
        <f t="shared" si="1"/>
        <v>5.9111292295148795E-3</v>
      </c>
      <c r="K20" s="10">
        <f t="shared" si="2"/>
        <v>3</v>
      </c>
      <c r="L20" s="10">
        <f t="shared" si="2"/>
        <v>21</v>
      </c>
      <c r="M20" s="9">
        <f t="shared" si="3"/>
        <v>24</v>
      </c>
      <c r="N20" s="11">
        <f t="shared" si="4"/>
        <v>5.3285968028419185E-3</v>
      </c>
    </row>
    <row r="21" spans="1:14">
      <c r="A21" s="8" t="s">
        <v>102</v>
      </c>
      <c r="B21" s="9" t="s">
        <v>133</v>
      </c>
      <c r="C21" s="10">
        <v>2</v>
      </c>
      <c r="D21" s="10">
        <v>21</v>
      </c>
      <c r="E21" s="9" t="s">
        <v>133</v>
      </c>
      <c r="F21" s="9">
        <v>1</v>
      </c>
      <c r="G21" s="9">
        <v>0</v>
      </c>
      <c r="H21" s="9">
        <f>SUM(B21:G21)</f>
        <v>24</v>
      </c>
      <c r="I21" s="11">
        <f t="shared" si="1"/>
        <v>4.8919690175295554E-3</v>
      </c>
      <c r="K21" s="10">
        <f>C21</f>
        <v>2</v>
      </c>
      <c r="L21" s="10">
        <f>D21</f>
        <v>21</v>
      </c>
      <c r="M21" s="9">
        <f t="shared" si="3"/>
        <v>23</v>
      </c>
      <c r="N21" s="11">
        <f t="shared" si="4"/>
        <v>5.1065719360568387E-3</v>
      </c>
    </row>
    <row r="22" spans="1:14">
      <c r="A22" s="8" t="s">
        <v>104</v>
      </c>
      <c r="B22" s="9" t="s">
        <v>133</v>
      </c>
      <c r="C22" s="10">
        <v>2</v>
      </c>
      <c r="D22" s="10">
        <v>17</v>
      </c>
      <c r="E22" s="9" t="s">
        <v>133</v>
      </c>
      <c r="F22" s="9">
        <v>1</v>
      </c>
      <c r="G22" s="9">
        <v>0</v>
      </c>
      <c r="H22" s="9">
        <f t="shared" si="0"/>
        <v>20</v>
      </c>
      <c r="I22" s="11">
        <f t="shared" si="1"/>
        <v>4.0766408479412965E-3</v>
      </c>
      <c r="K22" s="10">
        <f t="shared" si="2"/>
        <v>2</v>
      </c>
      <c r="L22" s="10">
        <f t="shared" si="2"/>
        <v>17</v>
      </c>
      <c r="M22" s="9">
        <f t="shared" si="3"/>
        <v>19</v>
      </c>
      <c r="N22" s="11">
        <f t="shared" si="4"/>
        <v>4.2184724689165185E-3</v>
      </c>
    </row>
    <row r="23" spans="1:14">
      <c r="A23" s="8" t="s">
        <v>105</v>
      </c>
      <c r="B23" s="9">
        <v>3</v>
      </c>
      <c r="C23" s="10">
        <v>8</v>
      </c>
      <c r="D23" s="10">
        <v>6</v>
      </c>
      <c r="E23" s="9" t="s">
        <v>133</v>
      </c>
      <c r="F23" s="9">
        <v>2</v>
      </c>
      <c r="G23" s="9">
        <v>0</v>
      </c>
      <c r="H23" s="9">
        <f>SUM(B23:G23)</f>
        <v>19</v>
      </c>
      <c r="I23" s="11">
        <f t="shared" si="1"/>
        <v>3.8728088055442317E-3</v>
      </c>
      <c r="K23" s="10">
        <f>C23</f>
        <v>8</v>
      </c>
      <c r="L23" s="10">
        <f>D23</f>
        <v>6</v>
      </c>
      <c r="M23" s="9">
        <f>SUM(K23:L23)</f>
        <v>14</v>
      </c>
      <c r="N23" s="11">
        <f t="shared" si="4"/>
        <v>3.1083481349911189E-3</v>
      </c>
    </row>
    <row r="24" spans="1:14">
      <c r="A24" s="8" t="s">
        <v>106</v>
      </c>
      <c r="B24" s="9" t="s">
        <v>133</v>
      </c>
      <c r="C24" s="10" t="s">
        <v>133</v>
      </c>
      <c r="D24" s="10">
        <v>14</v>
      </c>
      <c r="E24" s="9" t="s">
        <v>133</v>
      </c>
      <c r="F24" s="9" t="s">
        <v>133</v>
      </c>
      <c r="G24" s="9">
        <v>0</v>
      </c>
      <c r="H24" s="9">
        <f>SUM(B24:G24)</f>
        <v>14</v>
      </c>
      <c r="I24" s="11">
        <f t="shared" si="1"/>
        <v>2.8536485935589076E-3</v>
      </c>
      <c r="K24" s="10" t="str">
        <f t="shared" si="2"/>
        <v>-</v>
      </c>
      <c r="L24" s="10">
        <f t="shared" si="2"/>
        <v>14</v>
      </c>
      <c r="M24" s="9">
        <f t="shared" si="3"/>
        <v>14</v>
      </c>
      <c r="N24" s="11">
        <f t="shared" si="4"/>
        <v>3.1083481349911189E-3</v>
      </c>
    </row>
    <row r="25" spans="1:14">
      <c r="A25" s="8" t="s">
        <v>107</v>
      </c>
      <c r="B25" s="9" t="s">
        <v>133</v>
      </c>
      <c r="C25" s="10">
        <v>1</v>
      </c>
      <c r="D25" s="10">
        <v>9</v>
      </c>
      <c r="E25" s="9" t="s">
        <v>133</v>
      </c>
      <c r="F25" s="9">
        <v>1</v>
      </c>
      <c r="G25" s="9">
        <v>0</v>
      </c>
      <c r="H25" s="9">
        <f t="shared" si="0"/>
        <v>11</v>
      </c>
      <c r="I25" s="11">
        <f t="shared" si="1"/>
        <v>2.242152466367713E-3</v>
      </c>
      <c r="K25" s="10">
        <f t="shared" si="2"/>
        <v>1</v>
      </c>
      <c r="L25" s="10">
        <f t="shared" si="2"/>
        <v>9</v>
      </c>
      <c r="M25" s="9">
        <f t="shared" si="3"/>
        <v>10</v>
      </c>
      <c r="N25" s="11">
        <f t="shared" si="4"/>
        <v>2.2202486678507992E-3</v>
      </c>
    </row>
    <row r="26" spans="1:14">
      <c r="A26" s="8" t="s">
        <v>109</v>
      </c>
      <c r="B26" s="9" t="s">
        <v>133</v>
      </c>
      <c r="C26" s="10">
        <v>1</v>
      </c>
      <c r="D26" s="10">
        <v>7</v>
      </c>
      <c r="E26" s="9" t="s">
        <v>133</v>
      </c>
      <c r="F26" s="9">
        <v>1</v>
      </c>
      <c r="G26" s="9">
        <v>0</v>
      </c>
      <c r="H26" s="9">
        <f t="shared" si="0"/>
        <v>9</v>
      </c>
      <c r="I26" s="11">
        <f t="shared" si="1"/>
        <v>1.8344883815735833E-3</v>
      </c>
      <c r="K26" s="10">
        <f t="shared" si="2"/>
        <v>1</v>
      </c>
      <c r="L26" s="10">
        <f t="shared" si="2"/>
        <v>7</v>
      </c>
      <c r="M26" s="9">
        <f t="shared" si="3"/>
        <v>8</v>
      </c>
      <c r="N26" s="11">
        <f t="shared" si="4"/>
        <v>1.7761989342806395E-3</v>
      </c>
    </row>
    <row r="27" spans="1:14">
      <c r="A27" s="8" t="s">
        <v>112</v>
      </c>
      <c r="B27" s="9" t="s">
        <v>133</v>
      </c>
      <c r="C27" s="10">
        <v>3</v>
      </c>
      <c r="D27" s="10">
        <v>6</v>
      </c>
      <c r="E27" s="9" t="s">
        <v>133</v>
      </c>
      <c r="F27" s="9" t="s">
        <v>133</v>
      </c>
      <c r="G27" s="9">
        <v>0</v>
      </c>
      <c r="H27" s="9">
        <f>SUM(B27:G27)</f>
        <v>9</v>
      </c>
      <c r="I27" s="11">
        <f t="shared" si="1"/>
        <v>1.8344883815735833E-3</v>
      </c>
      <c r="K27" s="10">
        <f t="shared" si="2"/>
        <v>3</v>
      </c>
      <c r="L27" s="10">
        <f t="shared" si="2"/>
        <v>6</v>
      </c>
      <c r="M27" s="9">
        <f t="shared" si="3"/>
        <v>9</v>
      </c>
      <c r="N27" s="11">
        <f t="shared" si="4"/>
        <v>1.9982238010657193E-3</v>
      </c>
    </row>
    <row r="28" spans="1:14">
      <c r="A28" s="8" t="s">
        <v>111</v>
      </c>
      <c r="B28" s="9" t="s">
        <v>133</v>
      </c>
      <c r="C28" s="10">
        <v>2</v>
      </c>
      <c r="D28" s="10">
        <v>6</v>
      </c>
      <c r="E28" s="9" t="s">
        <v>133</v>
      </c>
      <c r="F28" s="9">
        <v>1</v>
      </c>
      <c r="G28" s="9">
        <v>0</v>
      </c>
      <c r="H28" s="9">
        <f t="shared" si="0"/>
        <v>9</v>
      </c>
      <c r="I28" s="11">
        <f t="shared" si="1"/>
        <v>1.8344883815735833E-3</v>
      </c>
      <c r="K28" s="10">
        <f t="shared" si="2"/>
        <v>2</v>
      </c>
      <c r="L28" s="10">
        <f t="shared" si="2"/>
        <v>6</v>
      </c>
      <c r="M28" s="9">
        <f t="shared" si="3"/>
        <v>8</v>
      </c>
      <c r="N28" s="11">
        <f t="shared" si="4"/>
        <v>1.7761989342806395E-3</v>
      </c>
    </row>
    <row r="29" spans="1:14">
      <c r="A29" s="8" t="s">
        <v>108</v>
      </c>
      <c r="B29" s="9" t="s">
        <v>133</v>
      </c>
      <c r="C29" s="10" t="s">
        <v>133</v>
      </c>
      <c r="D29" s="10">
        <v>9</v>
      </c>
      <c r="E29" s="9" t="s">
        <v>133</v>
      </c>
      <c r="F29" s="9" t="s">
        <v>133</v>
      </c>
      <c r="G29" s="9">
        <v>0</v>
      </c>
      <c r="H29" s="9">
        <f t="shared" si="0"/>
        <v>9</v>
      </c>
      <c r="I29" s="11">
        <f t="shared" si="1"/>
        <v>1.8344883815735833E-3</v>
      </c>
      <c r="K29" s="10" t="str">
        <f>C29</f>
        <v>-</v>
      </c>
      <c r="L29" s="10">
        <f>D29</f>
        <v>9</v>
      </c>
      <c r="M29" s="9">
        <f>SUM(K29:L29)</f>
        <v>9</v>
      </c>
      <c r="N29" s="11">
        <f t="shared" si="4"/>
        <v>1.9982238010657193E-3</v>
      </c>
    </row>
    <row r="30" spans="1:14">
      <c r="A30" s="8" t="s">
        <v>114</v>
      </c>
      <c r="B30" s="9" t="s">
        <v>133</v>
      </c>
      <c r="C30" s="10">
        <v>2</v>
      </c>
      <c r="D30" s="10">
        <v>5</v>
      </c>
      <c r="E30" s="9" t="s">
        <v>133</v>
      </c>
      <c r="F30" s="9" t="s">
        <v>133</v>
      </c>
      <c r="G30" s="9">
        <v>0</v>
      </c>
      <c r="H30" s="9">
        <f t="shared" si="0"/>
        <v>7</v>
      </c>
      <c r="I30" s="11">
        <f t="shared" si="1"/>
        <v>1.4268242967794538E-3</v>
      </c>
      <c r="K30" s="10">
        <f>C30</f>
        <v>2</v>
      </c>
      <c r="L30" s="10">
        <f>D30</f>
        <v>5</v>
      </c>
      <c r="M30" s="9">
        <f>SUM(K30:L30)</f>
        <v>7</v>
      </c>
      <c r="N30" s="11">
        <f t="shared" si="4"/>
        <v>1.5541740674955595E-3</v>
      </c>
    </row>
    <row r="31" spans="1:14">
      <c r="A31" s="8" t="s">
        <v>110</v>
      </c>
      <c r="B31" s="9" t="s">
        <v>133</v>
      </c>
      <c r="C31" s="10" t="s">
        <v>133</v>
      </c>
      <c r="D31" s="10">
        <v>7</v>
      </c>
      <c r="E31" s="9" t="s">
        <v>133</v>
      </c>
      <c r="F31" s="9" t="s">
        <v>133</v>
      </c>
      <c r="G31" s="9">
        <v>0</v>
      </c>
      <c r="H31" s="9">
        <f t="shared" si="0"/>
        <v>7</v>
      </c>
      <c r="I31" s="11">
        <f t="shared" si="1"/>
        <v>1.4268242967794538E-3</v>
      </c>
      <c r="K31" s="10" t="str">
        <f t="shared" ref="K31:L49" si="7">C31</f>
        <v>-</v>
      </c>
      <c r="L31" s="10">
        <f t="shared" si="7"/>
        <v>7</v>
      </c>
      <c r="M31" s="9">
        <f t="shared" si="3"/>
        <v>7</v>
      </c>
      <c r="N31" s="11">
        <f t="shared" si="4"/>
        <v>1.5541740674955595E-3</v>
      </c>
    </row>
    <row r="32" spans="1:14">
      <c r="A32" s="8" t="s">
        <v>116</v>
      </c>
      <c r="B32" s="9" t="s">
        <v>133</v>
      </c>
      <c r="C32" s="10" t="s">
        <v>133</v>
      </c>
      <c r="D32" s="10">
        <v>1</v>
      </c>
      <c r="E32" s="9">
        <v>3</v>
      </c>
      <c r="F32" s="9">
        <v>2</v>
      </c>
      <c r="G32" s="9">
        <v>0</v>
      </c>
      <c r="H32" s="9">
        <f t="shared" si="0"/>
        <v>6</v>
      </c>
      <c r="I32" s="11">
        <f t="shared" si="1"/>
        <v>1.2229922543823889E-3</v>
      </c>
      <c r="K32" s="10" t="str">
        <f t="shared" si="7"/>
        <v>-</v>
      </c>
      <c r="L32" s="10">
        <f t="shared" si="7"/>
        <v>1</v>
      </c>
      <c r="M32" s="9">
        <f t="shared" si="3"/>
        <v>1</v>
      </c>
      <c r="N32" s="11">
        <f t="shared" si="4"/>
        <v>2.2202486678507994E-4</v>
      </c>
    </row>
    <row r="33" spans="1:14">
      <c r="A33" s="8" t="s">
        <v>118</v>
      </c>
      <c r="B33" s="9" t="s">
        <v>133</v>
      </c>
      <c r="C33" s="10">
        <v>2</v>
      </c>
      <c r="D33" s="10">
        <v>2</v>
      </c>
      <c r="E33" s="9" t="s">
        <v>133</v>
      </c>
      <c r="F33" s="9">
        <v>1</v>
      </c>
      <c r="G33" s="9">
        <v>0</v>
      </c>
      <c r="H33" s="9">
        <f t="shared" si="0"/>
        <v>5</v>
      </c>
      <c r="I33" s="11">
        <f t="shared" si="1"/>
        <v>1.0191602119853241E-3</v>
      </c>
      <c r="K33" s="10">
        <f t="shared" si="7"/>
        <v>2</v>
      </c>
      <c r="L33" s="10">
        <f t="shared" si="7"/>
        <v>2</v>
      </c>
      <c r="M33" s="9">
        <f t="shared" si="3"/>
        <v>4</v>
      </c>
      <c r="N33" s="11">
        <f t="shared" si="4"/>
        <v>8.8809946714031975E-4</v>
      </c>
    </row>
    <row r="34" spans="1:14">
      <c r="A34" s="8" t="s">
        <v>115</v>
      </c>
      <c r="B34" s="9" t="s">
        <v>133</v>
      </c>
      <c r="C34" s="10" t="s">
        <v>133</v>
      </c>
      <c r="D34" s="10">
        <v>3</v>
      </c>
      <c r="E34" s="9" t="s">
        <v>133</v>
      </c>
      <c r="F34" s="9">
        <v>1</v>
      </c>
      <c r="G34" s="9">
        <v>0</v>
      </c>
      <c r="H34" s="9">
        <f>SUM(B34:G34)</f>
        <v>4</v>
      </c>
      <c r="I34" s="11">
        <f t="shared" si="1"/>
        <v>8.1532816958825927E-4</v>
      </c>
      <c r="K34" s="10" t="str">
        <f>C34</f>
        <v>-</v>
      </c>
      <c r="L34" s="10">
        <f>D34</f>
        <v>3</v>
      </c>
      <c r="M34" s="9">
        <f>SUM(K34:L34)</f>
        <v>3</v>
      </c>
      <c r="N34" s="11">
        <f t="shared" si="4"/>
        <v>6.6607460035523981E-4</v>
      </c>
    </row>
    <row r="35" spans="1:14">
      <c r="A35" s="8" t="s">
        <v>113</v>
      </c>
      <c r="B35" s="9" t="s">
        <v>133</v>
      </c>
      <c r="C35" s="10" t="s">
        <v>133</v>
      </c>
      <c r="D35" s="10">
        <v>3</v>
      </c>
      <c r="E35" s="9" t="s">
        <v>133</v>
      </c>
      <c r="F35" s="9">
        <v>1</v>
      </c>
      <c r="G35" s="9">
        <v>0</v>
      </c>
      <c r="H35" s="9">
        <f t="shared" si="0"/>
        <v>4</v>
      </c>
      <c r="I35" s="11">
        <f t="shared" si="1"/>
        <v>8.1532816958825927E-4</v>
      </c>
      <c r="K35" s="10" t="str">
        <f t="shared" si="7"/>
        <v>-</v>
      </c>
      <c r="L35" s="10">
        <f t="shared" si="7"/>
        <v>3</v>
      </c>
      <c r="M35" s="9">
        <f t="shared" si="3"/>
        <v>3</v>
      </c>
      <c r="N35" s="11">
        <f t="shared" si="4"/>
        <v>6.6607460035523981E-4</v>
      </c>
    </row>
    <row r="36" spans="1:14">
      <c r="A36" s="8" t="s">
        <v>121</v>
      </c>
      <c r="B36" s="9" t="s">
        <v>133</v>
      </c>
      <c r="C36" s="10">
        <v>1</v>
      </c>
      <c r="D36" s="10">
        <v>2</v>
      </c>
      <c r="E36" s="9" t="s">
        <v>133</v>
      </c>
      <c r="F36" s="9">
        <v>1</v>
      </c>
      <c r="G36" s="9">
        <v>0</v>
      </c>
      <c r="H36" s="9">
        <f t="shared" si="0"/>
        <v>4</v>
      </c>
      <c r="I36" s="11">
        <f t="shared" si="1"/>
        <v>8.1532816958825927E-4</v>
      </c>
      <c r="K36" s="10">
        <f t="shared" si="7"/>
        <v>1</v>
      </c>
      <c r="L36" s="10">
        <f t="shared" si="7"/>
        <v>2</v>
      </c>
      <c r="M36" s="9">
        <f t="shared" si="3"/>
        <v>3</v>
      </c>
      <c r="N36" s="11">
        <f t="shared" si="4"/>
        <v>6.6607460035523981E-4</v>
      </c>
    </row>
    <row r="37" spans="1:14">
      <c r="A37" s="8" t="s">
        <v>119</v>
      </c>
      <c r="B37" s="9" t="s">
        <v>133</v>
      </c>
      <c r="C37" s="10" t="s">
        <v>133</v>
      </c>
      <c r="D37" s="10">
        <v>3</v>
      </c>
      <c r="E37" s="9" t="s">
        <v>133</v>
      </c>
      <c r="F37" s="9" t="s">
        <v>133</v>
      </c>
      <c r="G37" s="9">
        <v>0</v>
      </c>
      <c r="H37" s="9">
        <f t="shared" si="0"/>
        <v>3</v>
      </c>
      <c r="I37" s="11">
        <f t="shared" si="1"/>
        <v>6.1149612719119443E-4</v>
      </c>
      <c r="K37" s="10" t="str">
        <f t="shared" si="7"/>
        <v>-</v>
      </c>
      <c r="L37" s="10">
        <f t="shared" si="7"/>
        <v>3</v>
      </c>
      <c r="M37" s="9">
        <f t="shared" si="3"/>
        <v>3</v>
      </c>
      <c r="N37" s="11">
        <f t="shared" si="4"/>
        <v>6.6607460035523981E-4</v>
      </c>
    </row>
    <row r="38" spans="1:14">
      <c r="A38" s="8" t="s">
        <v>131</v>
      </c>
      <c r="B38" s="9" t="s">
        <v>133</v>
      </c>
      <c r="C38" s="10">
        <v>1</v>
      </c>
      <c r="D38" s="10">
        <v>2</v>
      </c>
      <c r="E38" s="9" t="s">
        <v>133</v>
      </c>
      <c r="F38" s="9" t="s">
        <v>133</v>
      </c>
      <c r="G38" s="9">
        <v>0</v>
      </c>
      <c r="H38" s="9">
        <f>SUM(B38:G38)</f>
        <v>3</v>
      </c>
      <c r="I38" s="11">
        <f t="shared" si="1"/>
        <v>6.1149612719119443E-4</v>
      </c>
      <c r="K38" s="10">
        <f>C38</f>
        <v>1</v>
      </c>
      <c r="L38" s="10">
        <f>D38</f>
        <v>2</v>
      </c>
      <c r="M38" s="9">
        <f>SUM(K38:L38)</f>
        <v>3</v>
      </c>
      <c r="N38" s="11">
        <f t="shared" si="4"/>
        <v>6.6607460035523981E-4</v>
      </c>
    </row>
    <row r="39" spans="1:14">
      <c r="A39" s="8" t="s">
        <v>124</v>
      </c>
      <c r="B39" s="9" t="s">
        <v>133</v>
      </c>
      <c r="C39" s="10" t="s">
        <v>133</v>
      </c>
      <c r="D39" s="10">
        <v>1</v>
      </c>
      <c r="E39" s="9" t="s">
        <v>133</v>
      </c>
      <c r="F39" s="9">
        <v>1</v>
      </c>
      <c r="G39" s="9">
        <v>0</v>
      </c>
      <c r="H39" s="9">
        <f>SUM(B39:G39)</f>
        <v>2</v>
      </c>
      <c r="I39" s="11">
        <f t="shared" si="1"/>
        <v>4.0766408479412964E-4</v>
      </c>
      <c r="K39" s="10" t="str">
        <f>C39</f>
        <v>-</v>
      </c>
      <c r="L39" s="10">
        <f>D39</f>
        <v>1</v>
      </c>
      <c r="M39" s="9">
        <f>SUM(K39:L39)</f>
        <v>1</v>
      </c>
      <c r="N39" s="11">
        <f t="shared" si="4"/>
        <v>2.2202486678507994E-4</v>
      </c>
    </row>
    <row r="40" spans="1:14">
      <c r="A40" s="8" t="s">
        <v>123</v>
      </c>
      <c r="B40" s="9" t="s">
        <v>133</v>
      </c>
      <c r="C40" s="10" t="s">
        <v>133</v>
      </c>
      <c r="D40" s="10">
        <v>2</v>
      </c>
      <c r="E40" s="9" t="s">
        <v>133</v>
      </c>
      <c r="F40" s="9" t="s">
        <v>133</v>
      </c>
      <c r="G40" s="9">
        <v>0</v>
      </c>
      <c r="H40" s="9">
        <f t="shared" si="0"/>
        <v>2</v>
      </c>
      <c r="I40" s="11">
        <f t="shared" si="1"/>
        <v>4.0766408479412964E-4</v>
      </c>
      <c r="K40" s="10" t="str">
        <f t="shared" si="7"/>
        <v>-</v>
      </c>
      <c r="L40" s="10">
        <f t="shared" si="7"/>
        <v>2</v>
      </c>
      <c r="M40" s="9">
        <f t="shared" si="3"/>
        <v>2</v>
      </c>
      <c r="N40" s="11">
        <f t="shared" si="4"/>
        <v>4.4404973357015987E-4</v>
      </c>
    </row>
    <row r="41" spans="1:14">
      <c r="A41" s="8" t="s">
        <v>117</v>
      </c>
      <c r="B41" s="9" t="s">
        <v>133</v>
      </c>
      <c r="C41" s="10" t="s">
        <v>133</v>
      </c>
      <c r="D41" s="10">
        <v>2</v>
      </c>
      <c r="E41" s="9" t="s">
        <v>133</v>
      </c>
      <c r="F41" s="9" t="s">
        <v>133</v>
      </c>
      <c r="G41" s="9">
        <v>0</v>
      </c>
      <c r="H41" s="9">
        <f t="shared" si="0"/>
        <v>2</v>
      </c>
      <c r="I41" s="11">
        <f t="shared" si="1"/>
        <v>4.0766408479412964E-4</v>
      </c>
      <c r="K41" s="10" t="str">
        <f t="shared" si="7"/>
        <v>-</v>
      </c>
      <c r="L41" s="10">
        <f t="shared" si="7"/>
        <v>2</v>
      </c>
      <c r="M41" s="9">
        <f t="shared" si="3"/>
        <v>2</v>
      </c>
      <c r="N41" s="11">
        <f t="shared" si="4"/>
        <v>4.4404973357015987E-4</v>
      </c>
    </row>
    <row r="42" spans="1:14">
      <c r="A42" s="8" t="s">
        <v>122</v>
      </c>
      <c r="B42" s="9" t="s">
        <v>133</v>
      </c>
      <c r="C42" s="10" t="s">
        <v>133</v>
      </c>
      <c r="D42" s="10">
        <v>2</v>
      </c>
      <c r="E42" s="9" t="s">
        <v>133</v>
      </c>
      <c r="F42" s="9" t="s">
        <v>133</v>
      </c>
      <c r="G42" s="9">
        <v>0</v>
      </c>
      <c r="H42" s="9">
        <f t="shared" si="0"/>
        <v>2</v>
      </c>
      <c r="I42" s="11">
        <f t="shared" si="1"/>
        <v>4.0766408479412964E-4</v>
      </c>
      <c r="K42" s="10" t="str">
        <f t="shared" si="7"/>
        <v>-</v>
      </c>
      <c r="L42" s="10">
        <f t="shared" si="7"/>
        <v>2</v>
      </c>
      <c r="M42" s="9">
        <f t="shared" si="3"/>
        <v>2</v>
      </c>
      <c r="N42" s="11">
        <f t="shared" si="4"/>
        <v>4.4404973357015987E-4</v>
      </c>
    </row>
    <row r="43" spans="1:14">
      <c r="A43" s="8" t="s">
        <v>120</v>
      </c>
      <c r="B43" s="9" t="s">
        <v>133</v>
      </c>
      <c r="C43" s="10" t="s">
        <v>133</v>
      </c>
      <c r="D43" s="10">
        <v>2</v>
      </c>
      <c r="E43" s="9" t="s">
        <v>133</v>
      </c>
      <c r="F43" s="9" t="s">
        <v>133</v>
      </c>
      <c r="G43" s="9">
        <v>0</v>
      </c>
      <c r="H43" s="9">
        <f t="shared" si="0"/>
        <v>2</v>
      </c>
      <c r="I43" s="11">
        <f t="shared" si="1"/>
        <v>4.0766408479412964E-4</v>
      </c>
      <c r="K43" s="10" t="str">
        <f t="shared" si="7"/>
        <v>-</v>
      </c>
      <c r="L43" s="10">
        <f t="shared" si="7"/>
        <v>2</v>
      </c>
      <c r="M43" s="9">
        <f t="shared" si="3"/>
        <v>2</v>
      </c>
      <c r="N43" s="11">
        <f t="shared" si="4"/>
        <v>4.4404973357015987E-4</v>
      </c>
    </row>
    <row r="44" spans="1:14">
      <c r="A44" s="8" t="s">
        <v>126</v>
      </c>
      <c r="B44" s="9" t="s">
        <v>133</v>
      </c>
      <c r="C44" s="10">
        <v>1</v>
      </c>
      <c r="D44" s="10">
        <v>1</v>
      </c>
      <c r="E44" s="9" t="s">
        <v>133</v>
      </c>
      <c r="F44" s="9" t="s">
        <v>133</v>
      </c>
      <c r="G44" s="9">
        <v>0</v>
      </c>
      <c r="H44" s="9">
        <f t="shared" si="0"/>
        <v>2</v>
      </c>
      <c r="I44" s="11">
        <f t="shared" si="1"/>
        <v>4.0766408479412964E-4</v>
      </c>
      <c r="K44" s="10">
        <f t="shared" si="7"/>
        <v>1</v>
      </c>
      <c r="L44" s="10">
        <f t="shared" si="7"/>
        <v>1</v>
      </c>
      <c r="M44" s="9">
        <f t="shared" si="3"/>
        <v>2</v>
      </c>
      <c r="N44" s="11">
        <f t="shared" si="4"/>
        <v>4.4404973357015987E-4</v>
      </c>
    </row>
    <row r="45" spans="1:14">
      <c r="A45" s="8" t="s">
        <v>129</v>
      </c>
      <c r="B45" s="9" t="s">
        <v>133</v>
      </c>
      <c r="C45" s="10" t="s">
        <v>133</v>
      </c>
      <c r="D45" s="10">
        <v>1</v>
      </c>
      <c r="E45" s="9" t="s">
        <v>133</v>
      </c>
      <c r="F45" s="9" t="s">
        <v>133</v>
      </c>
      <c r="G45" s="9">
        <v>0</v>
      </c>
      <c r="H45" s="9">
        <f t="shared" si="0"/>
        <v>1</v>
      </c>
      <c r="I45" s="11">
        <f t="shared" si="1"/>
        <v>2.0383204239706482E-4</v>
      </c>
      <c r="K45" s="10" t="str">
        <f t="shared" si="7"/>
        <v>-</v>
      </c>
      <c r="L45" s="10">
        <f t="shared" si="7"/>
        <v>1</v>
      </c>
      <c r="M45" s="9">
        <f t="shared" si="3"/>
        <v>1</v>
      </c>
      <c r="N45" s="11">
        <f t="shared" si="4"/>
        <v>2.2202486678507994E-4</v>
      </c>
    </row>
    <row r="46" spans="1:14">
      <c r="A46" s="8" t="s">
        <v>130</v>
      </c>
      <c r="B46" s="9" t="s">
        <v>133</v>
      </c>
      <c r="C46" s="10" t="s">
        <v>133</v>
      </c>
      <c r="D46" s="10">
        <v>1</v>
      </c>
      <c r="E46" s="9" t="s">
        <v>133</v>
      </c>
      <c r="F46" s="9" t="s">
        <v>133</v>
      </c>
      <c r="G46" s="9">
        <v>0</v>
      </c>
      <c r="H46" s="9">
        <f t="shared" si="0"/>
        <v>1</v>
      </c>
      <c r="I46" s="11">
        <f t="shared" si="1"/>
        <v>2.0383204239706482E-4</v>
      </c>
      <c r="K46" s="10" t="str">
        <f t="shared" si="7"/>
        <v>-</v>
      </c>
      <c r="L46" s="10">
        <f t="shared" si="7"/>
        <v>1</v>
      </c>
      <c r="M46" s="9">
        <f t="shared" si="3"/>
        <v>1</v>
      </c>
      <c r="N46" s="11">
        <f t="shared" si="4"/>
        <v>2.2202486678507994E-4</v>
      </c>
    </row>
    <row r="47" spans="1:14">
      <c r="A47" s="8" t="s">
        <v>128</v>
      </c>
      <c r="B47" s="9" t="s">
        <v>133</v>
      </c>
      <c r="C47" s="10" t="s">
        <v>133</v>
      </c>
      <c r="D47" s="10">
        <v>1</v>
      </c>
      <c r="E47" s="9" t="s">
        <v>133</v>
      </c>
      <c r="F47" s="9" t="s">
        <v>133</v>
      </c>
      <c r="G47" s="9">
        <v>0</v>
      </c>
      <c r="H47" s="9">
        <f t="shared" si="0"/>
        <v>1</v>
      </c>
      <c r="I47" s="11">
        <f t="shared" si="1"/>
        <v>2.0383204239706482E-4</v>
      </c>
      <c r="K47" s="10" t="str">
        <f t="shared" si="7"/>
        <v>-</v>
      </c>
      <c r="L47" s="10">
        <f t="shared" si="7"/>
        <v>1</v>
      </c>
      <c r="M47" s="9">
        <f t="shared" si="3"/>
        <v>1</v>
      </c>
      <c r="N47" s="11">
        <f t="shared" si="4"/>
        <v>2.2202486678507994E-4</v>
      </c>
    </row>
    <row r="48" spans="1:14">
      <c r="A48" s="8" t="s">
        <v>132</v>
      </c>
      <c r="B48" s="9" t="s">
        <v>133</v>
      </c>
      <c r="C48" s="10" t="s">
        <v>133</v>
      </c>
      <c r="D48" s="10">
        <v>1</v>
      </c>
      <c r="E48" s="9" t="s">
        <v>133</v>
      </c>
      <c r="F48" s="9" t="s">
        <v>133</v>
      </c>
      <c r="G48" s="9">
        <v>0</v>
      </c>
      <c r="H48" s="9">
        <f t="shared" si="0"/>
        <v>1</v>
      </c>
      <c r="I48" s="11">
        <f t="shared" si="1"/>
        <v>2.0383204239706482E-4</v>
      </c>
      <c r="K48" s="10" t="str">
        <f t="shared" si="7"/>
        <v>-</v>
      </c>
      <c r="L48" s="10">
        <f t="shared" si="7"/>
        <v>1</v>
      </c>
      <c r="M48" s="9">
        <f t="shared" si="3"/>
        <v>1</v>
      </c>
      <c r="N48" s="11">
        <f t="shared" si="4"/>
        <v>2.2202486678507994E-4</v>
      </c>
    </row>
    <row r="49" spans="1:14">
      <c r="A49" s="8" t="s">
        <v>125</v>
      </c>
      <c r="B49" s="9" t="s">
        <v>133</v>
      </c>
      <c r="C49" s="10" t="s">
        <v>133</v>
      </c>
      <c r="D49" s="10">
        <v>1</v>
      </c>
      <c r="E49" s="9" t="s">
        <v>133</v>
      </c>
      <c r="F49" s="9" t="s">
        <v>133</v>
      </c>
      <c r="G49" s="9">
        <v>0</v>
      </c>
      <c r="H49" s="9">
        <f t="shared" si="0"/>
        <v>1</v>
      </c>
      <c r="I49" s="11">
        <f t="shared" si="1"/>
        <v>2.0383204239706482E-4</v>
      </c>
      <c r="K49" s="10" t="str">
        <f t="shared" si="7"/>
        <v>-</v>
      </c>
      <c r="L49" s="10">
        <f t="shared" si="7"/>
        <v>1</v>
      </c>
      <c r="M49" s="9">
        <f t="shared" si="3"/>
        <v>1</v>
      </c>
      <c r="N49" s="11">
        <f t="shared" si="4"/>
        <v>2.2202486678507994E-4</v>
      </c>
    </row>
    <row r="50" spans="1:14">
      <c r="A50" s="8" t="s">
        <v>127</v>
      </c>
      <c r="B50" s="9" t="s">
        <v>133</v>
      </c>
      <c r="C50" s="10" t="s">
        <v>133</v>
      </c>
      <c r="D50" s="10" t="s">
        <v>133</v>
      </c>
      <c r="E50" s="9" t="s">
        <v>133</v>
      </c>
      <c r="F50" s="9">
        <v>1</v>
      </c>
      <c r="G50" s="9">
        <v>0</v>
      </c>
      <c r="H50" s="9">
        <f t="shared" si="0"/>
        <v>1</v>
      </c>
      <c r="I50" s="11">
        <f t="shared" si="1"/>
        <v>2.0383204239706482E-4</v>
      </c>
      <c r="K50" s="10" t="str">
        <f>C50</f>
        <v>-</v>
      </c>
      <c r="L50" s="10" t="str">
        <f>D50</f>
        <v>-</v>
      </c>
      <c r="M50" s="9">
        <f t="shared" si="3"/>
        <v>0</v>
      </c>
      <c r="N50" s="11">
        <f t="shared" si="4"/>
        <v>0</v>
      </c>
    </row>
    <row r="51" spans="1:14">
      <c r="A51" s="12" t="s">
        <v>86</v>
      </c>
      <c r="B51" s="13">
        <f t="shared" ref="B51:I51" si="8">SUM(B8:B50)</f>
        <v>29</v>
      </c>
      <c r="C51" s="14">
        <f t="shared" si="8"/>
        <v>871</v>
      </c>
      <c r="D51" s="14">
        <f t="shared" si="8"/>
        <v>3633</v>
      </c>
      <c r="E51" s="13">
        <f t="shared" si="8"/>
        <v>40</v>
      </c>
      <c r="F51" s="13">
        <f t="shared" si="8"/>
        <v>333</v>
      </c>
      <c r="G51" s="13">
        <f t="shared" si="8"/>
        <v>0</v>
      </c>
      <c r="H51" s="13">
        <f t="shared" si="8"/>
        <v>4906</v>
      </c>
      <c r="I51" s="15">
        <f t="shared" si="8"/>
        <v>1</v>
      </c>
      <c r="K51" s="14">
        <f>SUM(K8:K50)</f>
        <v>871</v>
      </c>
      <c r="L51" s="14">
        <f>SUM(L8:L50)</f>
        <v>3633</v>
      </c>
      <c r="M51" s="13">
        <f>SUM(M8:M50)</f>
        <v>4504</v>
      </c>
      <c r="N51" s="15">
        <f>SUM(N8:N50)</f>
        <v>1.0000000000000007</v>
      </c>
    </row>
    <row r="53" spans="1:14">
      <c r="A53" s="16" t="s">
        <v>87</v>
      </c>
    </row>
    <row r="54" spans="1:14">
      <c r="A54" s="18" t="s">
        <v>145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0" t="s">
        <v>45</v>
      </c>
      <c r="B1" s="160"/>
      <c r="C1" s="160"/>
      <c r="D1" s="160"/>
      <c r="E1" s="160"/>
      <c r="F1" s="160"/>
    </row>
    <row r="2" spans="1:6">
      <c r="A2" s="161" t="s">
        <v>74</v>
      </c>
      <c r="B2" s="161"/>
      <c r="C2" s="161"/>
      <c r="D2" s="161"/>
      <c r="E2" s="161"/>
      <c r="F2" s="161"/>
    </row>
    <row r="3" spans="1:6" ht="18">
      <c r="A3" s="162" t="s">
        <v>75</v>
      </c>
      <c r="B3" s="162"/>
      <c r="C3" s="162"/>
      <c r="D3" s="162"/>
      <c r="E3" s="162"/>
      <c r="F3" s="162"/>
    </row>
    <row r="4" spans="1:6">
      <c r="A4" s="3"/>
      <c r="B4" s="3"/>
      <c r="C4" s="3"/>
      <c r="D4" s="3"/>
      <c r="E4" s="4"/>
    </row>
    <row r="5" spans="1:6" ht="15.75">
      <c r="A5" s="163" t="s">
        <v>146</v>
      </c>
      <c r="B5" s="164"/>
      <c r="C5" s="164"/>
      <c r="D5" s="164"/>
      <c r="E5" s="164"/>
      <c r="F5" s="165"/>
    </row>
    <row r="6" spans="1:6">
      <c r="B6" s="19"/>
      <c r="C6" s="19"/>
      <c r="D6" s="17"/>
    </row>
    <row r="7" spans="1:6" ht="30">
      <c r="A7" s="6" t="s">
        <v>13</v>
      </c>
      <c r="B7" s="7" t="s">
        <v>88</v>
      </c>
      <c r="C7" s="7" t="s">
        <v>89</v>
      </c>
      <c r="D7" s="7" t="s">
        <v>90</v>
      </c>
      <c r="E7" s="6" t="s">
        <v>83</v>
      </c>
      <c r="F7" s="6" t="s">
        <v>84</v>
      </c>
    </row>
    <row r="8" spans="1:6">
      <c r="A8" s="8" t="s">
        <v>46</v>
      </c>
      <c r="B8" s="9">
        <v>414</v>
      </c>
      <c r="C8" s="9">
        <v>1527</v>
      </c>
      <c r="D8" s="9">
        <v>430</v>
      </c>
      <c r="E8" s="9">
        <f t="shared" ref="E8:E50" si="0">SUM(B8:D8)</f>
        <v>2371</v>
      </c>
      <c r="F8" s="11">
        <f t="shared" ref="F8:F50" si="1">E8/$E$51</f>
        <v>0.48328577252344068</v>
      </c>
    </row>
    <row r="9" spans="1:6">
      <c r="A9" s="8" t="s">
        <v>47</v>
      </c>
      <c r="B9" s="9">
        <v>299</v>
      </c>
      <c r="C9" s="9">
        <v>975</v>
      </c>
      <c r="D9" s="9">
        <v>447</v>
      </c>
      <c r="E9" s="9">
        <f t="shared" si="0"/>
        <v>1721</v>
      </c>
      <c r="F9" s="11">
        <f t="shared" si="1"/>
        <v>0.35079494496534858</v>
      </c>
    </row>
    <row r="10" spans="1:6">
      <c r="A10" s="8" t="s">
        <v>48</v>
      </c>
      <c r="B10" s="9">
        <v>14</v>
      </c>
      <c r="C10" s="9">
        <v>53</v>
      </c>
      <c r="D10" s="9">
        <v>40</v>
      </c>
      <c r="E10" s="9">
        <f t="shared" si="0"/>
        <v>107</v>
      </c>
      <c r="F10" s="11">
        <f t="shared" si="1"/>
        <v>2.1810028536485934E-2</v>
      </c>
    </row>
    <row r="11" spans="1:6">
      <c r="A11" s="8" t="s">
        <v>49</v>
      </c>
      <c r="B11" s="9">
        <v>14</v>
      </c>
      <c r="C11" s="9">
        <v>58</v>
      </c>
      <c r="D11" s="9">
        <v>22</v>
      </c>
      <c r="E11" s="9">
        <f t="shared" si="0"/>
        <v>94</v>
      </c>
      <c r="F11" s="11">
        <f t="shared" si="1"/>
        <v>1.9160211985324093E-2</v>
      </c>
    </row>
    <row r="12" spans="1:6">
      <c r="A12" s="8" t="s">
        <v>50</v>
      </c>
      <c r="B12" s="9">
        <v>7</v>
      </c>
      <c r="C12" s="9">
        <v>29</v>
      </c>
      <c r="D12" s="9">
        <v>54</v>
      </c>
      <c r="E12" s="9">
        <f t="shared" si="0"/>
        <v>90</v>
      </c>
      <c r="F12" s="11">
        <f t="shared" si="1"/>
        <v>1.8344883815735832E-2</v>
      </c>
    </row>
    <row r="13" spans="1:6">
      <c r="A13" s="8" t="s">
        <v>51</v>
      </c>
      <c r="B13" s="9">
        <v>17</v>
      </c>
      <c r="C13" s="9">
        <v>32</v>
      </c>
      <c r="D13" s="9">
        <v>12</v>
      </c>
      <c r="E13" s="9">
        <f t="shared" si="0"/>
        <v>61</v>
      </c>
      <c r="F13" s="11">
        <f t="shared" si="1"/>
        <v>1.2433754586220954E-2</v>
      </c>
    </row>
    <row r="14" spans="1:6">
      <c r="A14" s="8" t="s">
        <v>53</v>
      </c>
      <c r="B14" s="9">
        <v>16</v>
      </c>
      <c r="C14" s="9">
        <v>22</v>
      </c>
      <c r="D14" s="9">
        <v>13</v>
      </c>
      <c r="E14" s="9">
        <f>SUM(B14:D14)</f>
        <v>51</v>
      </c>
      <c r="F14" s="11">
        <f t="shared" si="1"/>
        <v>1.0395434162250305E-2</v>
      </c>
    </row>
    <row r="15" spans="1:6">
      <c r="A15" s="8" t="s">
        <v>52</v>
      </c>
      <c r="B15" s="9">
        <v>5</v>
      </c>
      <c r="C15" s="9">
        <v>14</v>
      </c>
      <c r="D15" s="9">
        <v>29</v>
      </c>
      <c r="E15" s="9">
        <f t="shared" si="0"/>
        <v>48</v>
      </c>
      <c r="F15" s="11">
        <f t="shared" si="1"/>
        <v>9.7839380350591108E-3</v>
      </c>
    </row>
    <row r="16" spans="1:6">
      <c r="A16" s="8" t="s">
        <v>60</v>
      </c>
      <c r="B16" s="9">
        <v>8</v>
      </c>
      <c r="C16" s="9">
        <v>22</v>
      </c>
      <c r="D16" s="9">
        <v>13</v>
      </c>
      <c r="E16" s="9">
        <f>SUM(B16:D16)</f>
        <v>43</v>
      </c>
      <c r="F16" s="11">
        <f t="shared" si="1"/>
        <v>8.7647778230737876E-3</v>
      </c>
    </row>
    <row r="17" spans="1:6">
      <c r="A17" s="8" t="s">
        <v>100</v>
      </c>
      <c r="B17" s="9">
        <v>7</v>
      </c>
      <c r="C17" s="9">
        <v>24</v>
      </c>
      <c r="D17" s="9">
        <v>12</v>
      </c>
      <c r="E17" s="9">
        <f t="shared" si="0"/>
        <v>43</v>
      </c>
      <c r="F17" s="11">
        <f t="shared" si="1"/>
        <v>8.7647778230737876E-3</v>
      </c>
    </row>
    <row r="18" spans="1:6">
      <c r="A18" s="8" t="s">
        <v>85</v>
      </c>
      <c r="B18" s="9">
        <v>4</v>
      </c>
      <c r="C18" s="9">
        <v>12</v>
      </c>
      <c r="D18" s="9">
        <v>16</v>
      </c>
      <c r="E18" s="9">
        <f t="shared" si="0"/>
        <v>32</v>
      </c>
      <c r="F18" s="11">
        <f t="shared" si="1"/>
        <v>6.5226253567060742E-3</v>
      </c>
    </row>
    <row r="19" spans="1:6">
      <c r="A19" s="8" t="s">
        <v>101</v>
      </c>
      <c r="B19" s="9" t="s">
        <v>133</v>
      </c>
      <c r="C19" s="9">
        <v>25</v>
      </c>
      <c r="D19" s="9">
        <v>6</v>
      </c>
      <c r="E19" s="9">
        <f t="shared" si="0"/>
        <v>31</v>
      </c>
      <c r="F19" s="11">
        <f t="shared" si="1"/>
        <v>6.318793314309009E-3</v>
      </c>
    </row>
    <row r="20" spans="1:6">
      <c r="A20" s="8" t="s">
        <v>103</v>
      </c>
      <c r="B20" s="9">
        <v>8</v>
      </c>
      <c r="C20" s="9">
        <v>9</v>
      </c>
      <c r="D20" s="9">
        <v>12</v>
      </c>
      <c r="E20" s="9">
        <f t="shared" si="0"/>
        <v>29</v>
      </c>
      <c r="F20" s="11">
        <f t="shared" si="1"/>
        <v>5.9111292295148795E-3</v>
      </c>
    </row>
    <row r="21" spans="1:6">
      <c r="A21" s="8" t="s">
        <v>102</v>
      </c>
      <c r="B21" s="9">
        <v>7</v>
      </c>
      <c r="C21" s="9">
        <v>10</v>
      </c>
      <c r="D21" s="9">
        <v>7</v>
      </c>
      <c r="E21" s="9">
        <f t="shared" si="0"/>
        <v>24</v>
      </c>
      <c r="F21" s="11">
        <f t="shared" si="1"/>
        <v>4.8919690175295554E-3</v>
      </c>
    </row>
    <row r="22" spans="1:6">
      <c r="A22" s="8" t="s">
        <v>104</v>
      </c>
      <c r="B22" s="9">
        <v>4</v>
      </c>
      <c r="C22" s="9">
        <v>12</v>
      </c>
      <c r="D22" s="9">
        <v>4</v>
      </c>
      <c r="E22" s="9">
        <f t="shared" si="0"/>
        <v>20</v>
      </c>
      <c r="F22" s="11">
        <f t="shared" si="1"/>
        <v>4.0766408479412965E-3</v>
      </c>
    </row>
    <row r="23" spans="1:6">
      <c r="A23" s="8" t="s">
        <v>105</v>
      </c>
      <c r="B23" s="9">
        <v>5</v>
      </c>
      <c r="C23" s="9">
        <v>13</v>
      </c>
      <c r="D23" s="9">
        <v>1</v>
      </c>
      <c r="E23" s="9">
        <f t="shared" si="0"/>
        <v>19</v>
      </c>
      <c r="F23" s="11">
        <f t="shared" si="1"/>
        <v>3.8728088055442317E-3</v>
      </c>
    </row>
    <row r="24" spans="1:6">
      <c r="A24" s="8" t="s">
        <v>106</v>
      </c>
      <c r="B24" s="9">
        <v>4</v>
      </c>
      <c r="C24" s="9">
        <v>2</v>
      </c>
      <c r="D24" s="9">
        <v>8</v>
      </c>
      <c r="E24" s="9">
        <f t="shared" si="0"/>
        <v>14</v>
      </c>
      <c r="F24" s="11">
        <f t="shared" si="1"/>
        <v>2.8536485935589076E-3</v>
      </c>
    </row>
    <row r="25" spans="1:6">
      <c r="A25" s="8" t="s">
        <v>107</v>
      </c>
      <c r="B25" s="9" t="s">
        <v>133</v>
      </c>
      <c r="C25" s="9">
        <v>5</v>
      </c>
      <c r="D25" s="9">
        <v>6</v>
      </c>
      <c r="E25" s="9">
        <f t="shared" si="0"/>
        <v>11</v>
      </c>
      <c r="F25" s="11">
        <f t="shared" si="1"/>
        <v>2.242152466367713E-3</v>
      </c>
    </row>
    <row r="26" spans="1:6">
      <c r="A26" s="8" t="s">
        <v>109</v>
      </c>
      <c r="B26" s="9">
        <v>1</v>
      </c>
      <c r="C26" s="9">
        <v>4</v>
      </c>
      <c r="D26" s="9">
        <v>4</v>
      </c>
      <c r="E26" s="9">
        <f t="shared" si="0"/>
        <v>9</v>
      </c>
      <c r="F26" s="11">
        <f t="shared" si="1"/>
        <v>1.8344883815735833E-3</v>
      </c>
    </row>
    <row r="27" spans="1:6">
      <c r="A27" s="8" t="s">
        <v>112</v>
      </c>
      <c r="B27" s="9">
        <v>3</v>
      </c>
      <c r="C27" s="9">
        <v>5</v>
      </c>
      <c r="D27" s="9">
        <v>1</v>
      </c>
      <c r="E27" s="9">
        <f t="shared" si="0"/>
        <v>9</v>
      </c>
      <c r="F27" s="11">
        <f t="shared" si="1"/>
        <v>1.8344883815735833E-3</v>
      </c>
    </row>
    <row r="28" spans="1:6">
      <c r="A28" s="8" t="s">
        <v>111</v>
      </c>
      <c r="B28" s="9">
        <v>1</v>
      </c>
      <c r="C28" s="9">
        <v>3</v>
      </c>
      <c r="D28" s="9">
        <v>5</v>
      </c>
      <c r="E28" s="9">
        <f t="shared" si="0"/>
        <v>9</v>
      </c>
      <c r="F28" s="11">
        <f t="shared" si="1"/>
        <v>1.8344883815735833E-3</v>
      </c>
    </row>
    <row r="29" spans="1:6">
      <c r="A29" s="8" t="s">
        <v>108</v>
      </c>
      <c r="B29" s="9">
        <v>1</v>
      </c>
      <c r="C29" s="9">
        <v>5</v>
      </c>
      <c r="D29" s="9">
        <v>3</v>
      </c>
      <c r="E29" s="9">
        <f t="shared" si="0"/>
        <v>9</v>
      </c>
      <c r="F29" s="11">
        <f t="shared" si="1"/>
        <v>1.8344883815735833E-3</v>
      </c>
    </row>
    <row r="30" spans="1:6">
      <c r="A30" s="8" t="s">
        <v>114</v>
      </c>
      <c r="B30" s="9">
        <v>1</v>
      </c>
      <c r="C30" s="9">
        <v>4</v>
      </c>
      <c r="D30" s="9">
        <v>2</v>
      </c>
      <c r="E30" s="9">
        <f t="shared" si="0"/>
        <v>7</v>
      </c>
      <c r="F30" s="11">
        <f t="shared" si="1"/>
        <v>1.4268242967794538E-3</v>
      </c>
    </row>
    <row r="31" spans="1:6">
      <c r="A31" s="8" t="s">
        <v>110</v>
      </c>
      <c r="B31" s="9">
        <v>2</v>
      </c>
      <c r="C31" s="9">
        <v>3</v>
      </c>
      <c r="D31" s="9">
        <v>2</v>
      </c>
      <c r="E31" s="9">
        <f t="shared" si="0"/>
        <v>7</v>
      </c>
      <c r="F31" s="11">
        <f t="shared" si="1"/>
        <v>1.4268242967794538E-3</v>
      </c>
    </row>
    <row r="32" spans="1:6">
      <c r="A32" s="8" t="s">
        <v>116</v>
      </c>
      <c r="B32" s="9">
        <v>1</v>
      </c>
      <c r="C32" s="9">
        <v>3</v>
      </c>
      <c r="D32" s="9">
        <v>2</v>
      </c>
      <c r="E32" s="9">
        <f t="shared" si="0"/>
        <v>6</v>
      </c>
      <c r="F32" s="11">
        <f t="shared" si="1"/>
        <v>1.2229922543823889E-3</v>
      </c>
    </row>
    <row r="33" spans="1:6">
      <c r="A33" s="8" t="s">
        <v>118</v>
      </c>
      <c r="B33" s="9">
        <v>2</v>
      </c>
      <c r="C33" s="9">
        <v>3</v>
      </c>
      <c r="D33" s="9" t="s">
        <v>133</v>
      </c>
      <c r="E33" s="9">
        <f t="shared" si="0"/>
        <v>5</v>
      </c>
      <c r="F33" s="11">
        <f t="shared" si="1"/>
        <v>1.0191602119853241E-3</v>
      </c>
    </row>
    <row r="34" spans="1:6">
      <c r="A34" s="8" t="s">
        <v>115</v>
      </c>
      <c r="B34" s="9">
        <v>2</v>
      </c>
      <c r="C34" s="9">
        <v>2</v>
      </c>
      <c r="D34" s="9" t="s">
        <v>133</v>
      </c>
      <c r="E34" s="9">
        <f t="shared" si="0"/>
        <v>4</v>
      </c>
      <c r="F34" s="11">
        <f t="shared" si="1"/>
        <v>8.1532816958825927E-4</v>
      </c>
    </row>
    <row r="35" spans="1:6">
      <c r="A35" s="8" t="s">
        <v>113</v>
      </c>
      <c r="B35" s="9" t="s">
        <v>133</v>
      </c>
      <c r="C35" s="9">
        <v>4</v>
      </c>
      <c r="D35" s="9" t="s">
        <v>133</v>
      </c>
      <c r="E35" s="9">
        <f t="shared" si="0"/>
        <v>4</v>
      </c>
      <c r="F35" s="11">
        <f t="shared" si="1"/>
        <v>8.1532816958825927E-4</v>
      </c>
    </row>
    <row r="36" spans="1:6">
      <c r="A36" s="8" t="s">
        <v>121</v>
      </c>
      <c r="B36" s="9" t="s">
        <v>133</v>
      </c>
      <c r="C36" s="9">
        <v>4</v>
      </c>
      <c r="D36" s="9" t="s">
        <v>133</v>
      </c>
      <c r="E36" s="9">
        <f t="shared" si="0"/>
        <v>4</v>
      </c>
      <c r="F36" s="11">
        <f t="shared" si="1"/>
        <v>8.1532816958825927E-4</v>
      </c>
    </row>
    <row r="37" spans="1:6">
      <c r="A37" s="8" t="s">
        <v>119</v>
      </c>
      <c r="B37" s="9">
        <v>1</v>
      </c>
      <c r="C37" s="9">
        <v>2</v>
      </c>
      <c r="D37" s="9" t="s">
        <v>133</v>
      </c>
      <c r="E37" s="9">
        <f t="shared" si="0"/>
        <v>3</v>
      </c>
      <c r="F37" s="11">
        <f t="shared" si="1"/>
        <v>6.1149612719119443E-4</v>
      </c>
    </row>
    <row r="38" spans="1:6">
      <c r="A38" s="8" t="s">
        <v>131</v>
      </c>
      <c r="B38" s="9" t="s">
        <v>133</v>
      </c>
      <c r="C38" s="9">
        <v>3</v>
      </c>
      <c r="D38" s="9" t="s">
        <v>133</v>
      </c>
      <c r="E38" s="9">
        <f t="shared" si="0"/>
        <v>3</v>
      </c>
      <c r="F38" s="11">
        <f t="shared" si="1"/>
        <v>6.1149612719119443E-4</v>
      </c>
    </row>
    <row r="39" spans="1:6">
      <c r="A39" s="8" t="s">
        <v>124</v>
      </c>
      <c r="B39" s="9">
        <v>1</v>
      </c>
      <c r="C39" s="9" t="s">
        <v>133</v>
      </c>
      <c r="D39" s="9">
        <v>1</v>
      </c>
      <c r="E39" s="9">
        <f t="shared" si="0"/>
        <v>2</v>
      </c>
      <c r="F39" s="11">
        <f t="shared" si="1"/>
        <v>4.0766408479412964E-4</v>
      </c>
    </row>
    <row r="40" spans="1:6">
      <c r="A40" s="8" t="s">
        <v>123</v>
      </c>
      <c r="B40" s="9" t="s">
        <v>133</v>
      </c>
      <c r="C40" s="9">
        <v>1</v>
      </c>
      <c r="D40" s="9">
        <v>1</v>
      </c>
      <c r="E40" s="9">
        <f t="shared" si="0"/>
        <v>2</v>
      </c>
      <c r="F40" s="11">
        <f t="shared" si="1"/>
        <v>4.0766408479412964E-4</v>
      </c>
    </row>
    <row r="41" spans="1:6">
      <c r="A41" s="8" t="s">
        <v>117</v>
      </c>
      <c r="B41" s="9" t="s">
        <v>133</v>
      </c>
      <c r="C41" s="9">
        <v>1</v>
      </c>
      <c r="D41" s="9">
        <v>1</v>
      </c>
      <c r="E41" s="9">
        <f t="shared" si="0"/>
        <v>2</v>
      </c>
      <c r="F41" s="11">
        <f t="shared" si="1"/>
        <v>4.0766408479412964E-4</v>
      </c>
    </row>
    <row r="42" spans="1:6">
      <c r="A42" s="8" t="s">
        <v>122</v>
      </c>
      <c r="B42" s="9" t="s">
        <v>133</v>
      </c>
      <c r="C42" s="9">
        <v>2</v>
      </c>
      <c r="D42" s="9" t="s">
        <v>133</v>
      </c>
      <c r="E42" s="9">
        <f t="shared" si="0"/>
        <v>2</v>
      </c>
      <c r="F42" s="11">
        <f t="shared" si="1"/>
        <v>4.0766408479412964E-4</v>
      </c>
    </row>
    <row r="43" spans="1:6">
      <c r="A43" s="8" t="s">
        <v>120</v>
      </c>
      <c r="B43" s="9" t="s">
        <v>133</v>
      </c>
      <c r="C43" s="9">
        <v>1</v>
      </c>
      <c r="D43" s="9">
        <v>1</v>
      </c>
      <c r="E43" s="9">
        <f t="shared" si="0"/>
        <v>2</v>
      </c>
      <c r="F43" s="11">
        <f t="shared" si="1"/>
        <v>4.0766408479412964E-4</v>
      </c>
    </row>
    <row r="44" spans="1:6">
      <c r="A44" s="8" t="s">
        <v>126</v>
      </c>
      <c r="B44" s="9" t="s">
        <v>133</v>
      </c>
      <c r="C44" s="9">
        <v>2</v>
      </c>
      <c r="D44" s="9" t="s">
        <v>133</v>
      </c>
      <c r="E44" s="9">
        <f t="shared" si="0"/>
        <v>2</v>
      </c>
      <c r="F44" s="11">
        <f t="shared" si="1"/>
        <v>4.0766408479412964E-4</v>
      </c>
    </row>
    <row r="45" spans="1:6">
      <c r="A45" s="8" t="s">
        <v>129</v>
      </c>
      <c r="B45" s="9">
        <v>1</v>
      </c>
      <c r="C45" s="9" t="s">
        <v>133</v>
      </c>
      <c r="D45" s="9" t="s">
        <v>133</v>
      </c>
      <c r="E45" s="9">
        <f t="shared" si="0"/>
        <v>1</v>
      </c>
      <c r="F45" s="11">
        <f t="shared" si="1"/>
        <v>2.0383204239706482E-4</v>
      </c>
    </row>
    <row r="46" spans="1:6">
      <c r="A46" s="8" t="s">
        <v>130</v>
      </c>
      <c r="B46" s="9" t="s">
        <v>133</v>
      </c>
      <c r="C46" s="9" t="s">
        <v>133</v>
      </c>
      <c r="D46" s="9">
        <v>1</v>
      </c>
      <c r="E46" s="9">
        <f t="shared" si="0"/>
        <v>1</v>
      </c>
      <c r="F46" s="11">
        <f t="shared" si="1"/>
        <v>2.0383204239706482E-4</v>
      </c>
    </row>
    <row r="47" spans="1:6">
      <c r="A47" s="8" t="s">
        <v>128</v>
      </c>
      <c r="B47" s="9" t="s">
        <v>133</v>
      </c>
      <c r="C47" s="9">
        <v>1</v>
      </c>
      <c r="D47" s="9" t="s">
        <v>133</v>
      </c>
      <c r="E47" s="9">
        <f t="shared" si="0"/>
        <v>1</v>
      </c>
      <c r="F47" s="11">
        <f t="shared" si="1"/>
        <v>2.0383204239706482E-4</v>
      </c>
    </row>
    <row r="48" spans="1:6">
      <c r="A48" s="8" t="s">
        <v>132</v>
      </c>
      <c r="B48" s="9" t="s">
        <v>133</v>
      </c>
      <c r="C48" s="9">
        <v>1</v>
      </c>
      <c r="D48" s="9" t="s">
        <v>133</v>
      </c>
      <c r="E48" s="9">
        <f t="shared" si="0"/>
        <v>1</v>
      </c>
      <c r="F48" s="11">
        <f t="shared" si="1"/>
        <v>2.0383204239706482E-4</v>
      </c>
    </row>
    <row r="49" spans="1:6">
      <c r="A49" s="8" t="s">
        <v>125</v>
      </c>
      <c r="B49" s="9" t="s">
        <v>133</v>
      </c>
      <c r="C49" s="9">
        <v>1</v>
      </c>
      <c r="D49" s="9" t="s">
        <v>133</v>
      </c>
      <c r="E49" s="9">
        <f t="shared" si="0"/>
        <v>1</v>
      </c>
      <c r="F49" s="11">
        <f t="shared" si="1"/>
        <v>2.0383204239706482E-4</v>
      </c>
    </row>
    <row r="50" spans="1:6">
      <c r="A50" s="8" t="s">
        <v>127</v>
      </c>
      <c r="B50" s="9" t="s">
        <v>133</v>
      </c>
      <c r="C50" s="9" t="s">
        <v>133</v>
      </c>
      <c r="D50" s="9">
        <v>1</v>
      </c>
      <c r="E50" s="9">
        <f t="shared" si="0"/>
        <v>1</v>
      </c>
      <c r="F50" s="11">
        <f t="shared" si="1"/>
        <v>2.0383204239706482E-4</v>
      </c>
    </row>
    <row r="51" spans="1:6">
      <c r="A51" s="12" t="s">
        <v>86</v>
      </c>
      <c r="B51" s="13">
        <f>SUM(B8:B50)</f>
        <v>850</v>
      </c>
      <c r="C51" s="13">
        <f>SUM(C8:C50)</f>
        <v>2899</v>
      </c>
      <c r="D51" s="13">
        <f>SUM(D8:D50)</f>
        <v>1157</v>
      </c>
      <c r="E51" s="13">
        <f>SUM(E8:E50)</f>
        <v>4906</v>
      </c>
      <c r="F51" s="15">
        <f>SUM(F8:F50)</f>
        <v>1</v>
      </c>
    </row>
    <row r="52" spans="1:6" s="17" customFormat="1">
      <c r="B52" s="20"/>
      <c r="C52" s="20"/>
      <c r="D52" s="20"/>
      <c r="E52" s="20"/>
    </row>
    <row r="53" spans="1:6">
      <c r="A53" s="16" t="s">
        <v>87</v>
      </c>
      <c r="B53" s="21"/>
      <c r="C53" s="21"/>
      <c r="D53" s="21"/>
      <c r="E53" s="21"/>
    </row>
    <row r="54" spans="1:6">
      <c r="A54" s="18" t="s">
        <v>145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2020-09-04T16:21:45Z</dcterms:modified>
</cp:coreProperties>
</file>